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202300"/>
  <mc:AlternateContent xmlns:mc="http://schemas.openxmlformats.org/markup-compatibility/2006">
    <mc:Choice Requires="x15">
      <x15ac:absPath xmlns:x15ac="http://schemas.microsoft.com/office/spreadsheetml/2010/11/ac" url="https://housingdevelopmentcenter.sharepoint.com/HDC Projects/LBHA - Queen Ave/04 Agreements and Proposals/RFPs/Financial Partners/"/>
    </mc:Choice>
  </mc:AlternateContent>
  <xr:revisionPtr revIDLastSave="6" documentId="8_{589B3DB8-83DC-4F1E-A8B1-0C27EBE5146C}" xr6:coauthVersionLast="47" xr6:coauthVersionMax="47" xr10:uidLastSave="{E9F44A0B-93B2-4469-862A-9420898E9B61}"/>
  <bookViews>
    <workbookView xWindow="-120" yWindow="-120" windowWidth="29040" windowHeight="15840" activeTab="3" xr2:uid="{26533A91-B0C1-4E5B-B414-9CC0E61CA7F6}"/>
  </bookViews>
  <sheets>
    <sheet name="Sources" sheetId="1" r:id="rId1"/>
    <sheet name="Uses" sheetId="2" r:id="rId2"/>
    <sheet name="Rent Revenue" sheetId="3" r:id="rId3"/>
    <sheet name="Operations &amp; Cashflow" sheetId="4" r:id="rId4"/>
  </sheets>
  <externalReferences>
    <externalReference r:id="rId5"/>
  </externalReferences>
  <definedNames>
    <definedName name="Deal_Name">[1]Prolink!$F$15</definedName>
    <definedName name="If_yes__how_many?">'[1]Project Details'!$F$22</definedName>
    <definedName name="_xlnm.Print_Area" localSheetId="3">'Operations &amp; Cashflow'!$A$1:$AG$75</definedName>
    <definedName name="_xlnm.Print_Area" localSheetId="0">Sources!$A$1:$H$16</definedName>
    <definedName name="_xlnm.Print_Area" localSheetId="1">Uses!$A$1:$D$123</definedName>
    <definedName name="_xlnm.Print_Titles" localSheetId="3">'Operations &amp; Cashflow'!$A:$A</definedName>
    <definedName name="SD_D_DEVDeals_2956_DEVFunding_Name" hidden="1">[1]SD_Dropdowns!$AC$2:$AC$234</definedName>
  </definedNames>
  <calcPr calcId="191029" iterate="1" iterateCount="100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60" i="2" l="1"/>
  <c r="D122" i="2" l="1"/>
  <c r="D13" i="1" s="1"/>
  <c r="F10" i="1"/>
  <c r="F9" i="1"/>
  <c r="D8" i="1"/>
  <c r="D11" i="1" l="1"/>
  <c r="F11" i="1"/>
  <c r="D14" i="1" l="1"/>
  <c r="D123"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Boos, Carlie</author>
  </authors>
  <commentList>
    <comment ref="H5" authorId="0" shapeId="0" xr:uid="{15D4C692-A986-4FFA-9742-856B5DA43B37}">
      <text>
        <r>
          <rPr>
            <b/>
            <sz val="9"/>
            <color indexed="81"/>
            <rFont val="Tahoma"/>
            <family val="2"/>
          </rPr>
          <t>AmTerm MUST be entered for all real debt or proforma will not calculate.
If no AmTerm is entered, debt will be treated as soft and will amoritize over 30 years but will not be included in cashflow or Hard DCR calculation.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Ben Loftis</author>
  </authors>
  <commentList>
    <comment ref="M7" authorId="0" shapeId="0" xr:uid="{CE240E3B-45C1-4F64-B34F-43A1C17CBC99}">
      <text>
        <r>
          <rPr>
            <b/>
            <sz val="9"/>
            <color indexed="81"/>
            <rFont val="Tahoma"/>
            <family val="2"/>
          </rPr>
          <t>Ben Loftis:</t>
        </r>
        <r>
          <rPr>
            <sz val="9"/>
            <color indexed="81"/>
            <rFont val="Tahoma"/>
            <family val="2"/>
          </rPr>
          <t xml:space="preserve">
Enter in the AMI % equal to the PBV rent if the PBV contract will be less than Payment Standard.</t>
        </r>
      </text>
    </comment>
  </commentList>
</comments>
</file>

<file path=xl/sharedStrings.xml><?xml version="1.0" encoding="utf-8"?>
<sst xmlns="http://schemas.openxmlformats.org/spreadsheetml/2006/main" count="281" uniqueCount="237">
  <si>
    <t>Financing Sources</t>
  </si>
  <si>
    <t>Type</t>
  </si>
  <si>
    <t>Source Name</t>
  </si>
  <si>
    <t>Amount</t>
  </si>
  <si>
    <t>Interest Rate</t>
  </si>
  <si>
    <t>Annual Debt Service</t>
  </si>
  <si>
    <t>Loan Term (Years)</t>
  </si>
  <si>
    <t>Amortization Term (Years)</t>
  </si>
  <si>
    <t>Gap Small Project Resources</t>
  </si>
  <si>
    <t>GHAP</t>
  </si>
  <si>
    <t>Gap Resources - Grant</t>
  </si>
  <si>
    <t>GHAP - Veterans Set-Aside</t>
  </si>
  <si>
    <t>Deferred Developer Fee</t>
  </si>
  <si>
    <t>Perm Loan</t>
  </si>
  <si>
    <t>Other 1</t>
  </si>
  <si>
    <t>Linn County Mental Health</t>
  </si>
  <si>
    <t>Total Sources:</t>
  </si>
  <si>
    <t>Total Uses:</t>
  </si>
  <si>
    <t>Valor Place</t>
  </si>
  <si>
    <t>Permanent First Loan</t>
  </si>
  <si>
    <t>Committed?</t>
  </si>
  <si>
    <t>Yes</t>
  </si>
  <si>
    <t>Budget Uses</t>
  </si>
  <si>
    <t>DATE:</t>
  </si>
  <si>
    <t>COSTS</t>
  </si>
  <si>
    <t>Total Project Costs</t>
  </si>
  <si>
    <t>Acquisition</t>
  </si>
  <si>
    <t xml:space="preserve">Land </t>
  </si>
  <si>
    <t>Improvements</t>
  </si>
  <si>
    <t>Broker Fees</t>
  </si>
  <si>
    <t>Holding Costs</t>
  </si>
  <si>
    <t>Loan Interest</t>
  </si>
  <si>
    <t>Property Taxes</t>
  </si>
  <si>
    <t xml:space="preserve">Other: </t>
  </si>
  <si>
    <t>Closing Title and Escrow</t>
  </si>
  <si>
    <t>Site Work</t>
  </si>
  <si>
    <t>G Off-Site - Building Sitework</t>
  </si>
  <si>
    <t>G On-Site - Building Sitework</t>
  </si>
  <si>
    <t>Hard / Construction
Costs</t>
  </si>
  <si>
    <t>A - Substructure</t>
  </si>
  <si>
    <t>B - Shell</t>
  </si>
  <si>
    <t>C - Interiors</t>
  </si>
  <si>
    <t>D - Services</t>
  </si>
  <si>
    <t>E - Equipment &amp; Furnishings</t>
  </si>
  <si>
    <t>F - Special Construction &amp; Demolition</t>
  </si>
  <si>
    <t>Z - General / Indirect Costs</t>
  </si>
  <si>
    <t>Escalation</t>
  </si>
  <si>
    <t>Other:</t>
  </si>
  <si>
    <t>Owner Hard Costs</t>
  </si>
  <si>
    <t xml:space="preserve">Appliances </t>
  </si>
  <si>
    <t>Playgrounds</t>
  </si>
  <si>
    <t>Security Systems</t>
  </si>
  <si>
    <t>Equipment &amp; Furnishings (FF&amp;E)</t>
  </si>
  <si>
    <t>Owner's Construction Contingency</t>
  </si>
  <si>
    <t>Development</t>
  </si>
  <si>
    <t xml:space="preserve">Survey(s) Costs </t>
  </si>
  <si>
    <t>Architectural Fees  (+ Engineering included)</t>
  </si>
  <si>
    <t>Land Use Approvals/Building Permits</t>
  </si>
  <si>
    <t>Impact Fees/Tap Fees/Taxes/SDC</t>
  </si>
  <si>
    <t>Capital Needs Assessment</t>
  </si>
  <si>
    <t>Engineering Fees (not included in Architect contract)</t>
  </si>
  <si>
    <t xml:space="preserve">Appraisal </t>
  </si>
  <si>
    <t xml:space="preserve">Market Study </t>
  </si>
  <si>
    <t>Environmental Report</t>
  </si>
  <si>
    <t>Lead Based Paint Report</t>
  </si>
  <si>
    <t>Asbestos Report</t>
  </si>
  <si>
    <t>Soils Report (Geotechnical)</t>
  </si>
  <si>
    <t>Pest &amp; Dry Rot Report</t>
  </si>
  <si>
    <t>Special Inspections/Testing</t>
  </si>
  <si>
    <t>Marketing/Advertising</t>
  </si>
  <si>
    <t>Lease-up Costs</t>
  </si>
  <si>
    <t>Developer Fee (Construction)</t>
  </si>
  <si>
    <t>Development Contingency</t>
  </si>
  <si>
    <t>Tenant Relocation</t>
  </si>
  <si>
    <t>Interim/Finance</t>
  </si>
  <si>
    <t xml:space="preserve">Construction Loan Interest </t>
  </si>
  <si>
    <t>Construction Lender Inspection Fees</t>
  </si>
  <si>
    <t>Construction Lender Title Insurance</t>
  </si>
  <si>
    <t>Construction Lender Legal Fees</t>
  </si>
  <si>
    <t>Construction Loan Fees</t>
  </si>
  <si>
    <t>Construction Loan Closing Fees</t>
  </si>
  <si>
    <t>Construction Insurance (Builders Risk)</t>
  </si>
  <si>
    <t>Construction Mechanics Lien</t>
  </si>
  <si>
    <t>Permanent Loan Fee</t>
  </si>
  <si>
    <t>Permanent Loan Closing Fees</t>
  </si>
  <si>
    <t>Tax Credit Fee</t>
  </si>
  <si>
    <t>Tax Credit Syndication Costs</t>
  </si>
  <si>
    <t>Tax Credit General Asset Management Fee</t>
  </si>
  <si>
    <t>Tax Credit Construction Asset Management Fee</t>
  </si>
  <si>
    <t>Tax Credit Legal/Advisor Fee</t>
  </si>
  <si>
    <t>Bond Negative Arbitrage</t>
  </si>
  <si>
    <t>Bond Counsel</t>
  </si>
  <si>
    <t>Bond Annual Trustee Fee to Stabilization</t>
  </si>
  <si>
    <t>Bond Trustee Acceptance Fee</t>
  </si>
  <si>
    <t>Bond TEFRA Notice</t>
  </si>
  <si>
    <t>Bond Underwriter</t>
  </si>
  <si>
    <t>Bond Cost Certification</t>
  </si>
  <si>
    <t>Bridge Loan Legal</t>
  </si>
  <si>
    <t>Bridge Loan Trustee</t>
  </si>
  <si>
    <t>Bridge Loan Underwriting</t>
  </si>
  <si>
    <t>Bridge Loan Fee</t>
  </si>
  <si>
    <t>Bridge Loan Closing Fees</t>
  </si>
  <si>
    <t>Bridge Loan Interest</t>
  </si>
  <si>
    <t>Insurance (Liability)</t>
  </si>
  <si>
    <t>Plan &amp; Cost Review</t>
  </si>
  <si>
    <t>Professional Fees</t>
  </si>
  <si>
    <t xml:space="preserve">Legal Fees (not syndication related) </t>
  </si>
  <si>
    <t xml:space="preserve">Accounting Fees </t>
  </si>
  <si>
    <t>Application/Development Consultant Fees</t>
  </si>
  <si>
    <t xml:space="preserve">Organizational Fees </t>
  </si>
  <si>
    <t>Cost Certification</t>
  </si>
  <si>
    <t>Department Charges</t>
  </si>
  <si>
    <t>OHCS Application Charges (including Bond)</t>
  </si>
  <si>
    <t>OHCS Tax Credit Reservation Charge</t>
  </si>
  <si>
    <t>OHCS Recipient Charge</t>
  </si>
  <si>
    <t>OHCS Doc Prep Charge</t>
  </si>
  <si>
    <t>OHCS Reconveyance Charge</t>
  </si>
  <si>
    <t>OHCS Construction Inspection</t>
  </si>
  <si>
    <t>OHCS Loan Charges</t>
  </si>
  <si>
    <t>OHCS Bond Issuance Charge &amp; Drawdown Charge</t>
  </si>
  <si>
    <t>OHCS Financial Advisor</t>
  </si>
  <si>
    <t>OHCS DOJ Charge</t>
  </si>
  <si>
    <t>OHCS HOME Administration</t>
  </si>
  <si>
    <t>Reserves</t>
  </si>
  <si>
    <t xml:space="preserve">Capitalized Operating Reserves </t>
  </si>
  <si>
    <t xml:space="preserve">Capitalized Replacement Reserves </t>
  </si>
  <si>
    <t>Lease up Reserve</t>
  </si>
  <si>
    <t>Total Project Cost</t>
  </si>
  <si>
    <t>Year</t>
  </si>
  <si>
    <t>OAHTC?</t>
  </si>
  <si>
    <t>AMI $</t>
  </si>
  <si>
    <t>No</t>
  </si>
  <si>
    <t>RENTAL UNITS (WITHOUT OAHTC)</t>
  </si>
  <si>
    <t>UNITS</t>
  </si>
  <si>
    <t>RENT RESTRICTIONS</t>
  </si>
  <si>
    <t>COMPARATIVE RENTS</t>
  </si>
  <si>
    <t>Unit Size</t>
  </si>
  <si>
    <t># Units</t>
  </si>
  <si>
    <t>RES SQ FT</t>
  </si>
  <si>
    <t>LIHTC</t>
  </si>
  <si>
    <t>Op.Subs. Type</t>
  </si>
  <si>
    <t>Gross Rent</t>
  </si>
  <si>
    <t>Less UA</t>
  </si>
  <si>
    <t>Net Rent Monthly</t>
  </si>
  <si>
    <t>Net Rent Annual</t>
  </si>
  <si>
    <t>Market Rents</t>
  </si>
  <si>
    <t xml:space="preserve">LIHTC/GHAP Rent </t>
  </si>
  <si>
    <t>Pmt Stdrd.</t>
  </si>
  <si>
    <t>N/A</t>
  </si>
  <si>
    <t>Pmt.Strd.</t>
  </si>
  <si>
    <t>MGR</t>
  </si>
  <si>
    <t>TOTALS</t>
  </si>
  <si>
    <t>Unit Square Feet (SF) Total</t>
  </si>
  <si>
    <t>Annual Rent Revenue</t>
  </si>
  <si>
    <t>Commercial SF</t>
  </si>
  <si>
    <t>Common Areas &amp; Circulation SF</t>
  </si>
  <si>
    <t>Mgr Unit SF</t>
  </si>
  <si>
    <t>Gross Square Feet Total</t>
  </si>
  <si>
    <t>Rent Revenues</t>
  </si>
  <si>
    <t>LONGTERM CASH FLOW PROJECTION</t>
  </si>
  <si>
    <t>REVENUES</t>
  </si>
  <si>
    <t>Inflation Rate</t>
  </si>
  <si>
    <t>Rental Income (including subsidy)</t>
  </si>
  <si>
    <t>Subsidy Income</t>
  </si>
  <si>
    <t>Gross Potential Rental Income</t>
  </si>
  <si>
    <t>Vacancy</t>
  </si>
  <si>
    <t>Ancillary Income</t>
  </si>
  <si>
    <t>Total Net Income</t>
  </si>
  <si>
    <t>OPERATING EXPENSES</t>
  </si>
  <si>
    <t>Per unit</t>
  </si>
  <si>
    <t>Total Operating Expenses</t>
  </si>
  <si>
    <t>Replacement Reserve</t>
  </si>
  <si>
    <t>Total Operating Expenses with Rep. Res.</t>
  </si>
  <si>
    <t>Esc First 20Year Av</t>
  </si>
  <si>
    <t>Net Operating Income</t>
  </si>
  <si>
    <t>Debt Coverage Service Ratio</t>
  </si>
  <si>
    <t>Year 1 Cash Flow Available for Debt Service</t>
  </si>
  <si>
    <t>Year 1</t>
  </si>
  <si>
    <t>Year 2</t>
  </si>
  <si>
    <t>Year 3</t>
  </si>
  <si>
    <t>Year 4</t>
  </si>
  <si>
    <t>Year 5</t>
  </si>
  <si>
    <t>Year 6</t>
  </si>
  <si>
    <t>Year 7</t>
  </si>
  <si>
    <t>Year 8</t>
  </si>
  <si>
    <t>Year 9</t>
  </si>
  <si>
    <t>Year 10</t>
  </si>
  <si>
    <t>Year 11</t>
  </si>
  <si>
    <t>Year 12</t>
  </si>
  <si>
    <t>Year 13</t>
  </si>
  <si>
    <t>Year 14</t>
  </si>
  <si>
    <t>Year 15</t>
  </si>
  <si>
    <t>Year 16</t>
  </si>
  <si>
    <t>Year 17</t>
  </si>
  <si>
    <t>Year 18</t>
  </si>
  <si>
    <t>Year 19</t>
  </si>
  <si>
    <t>Year 20</t>
  </si>
  <si>
    <t>Year 21</t>
  </si>
  <si>
    <t>Year 22</t>
  </si>
  <si>
    <t>Year 23</t>
  </si>
  <si>
    <t>Year 24</t>
  </si>
  <si>
    <t>Year 25</t>
  </si>
  <si>
    <t>Year 26</t>
  </si>
  <si>
    <t>Year 27</t>
  </si>
  <si>
    <t>Year 28</t>
  </si>
  <si>
    <t>Year 29</t>
  </si>
  <si>
    <t>Year 30</t>
  </si>
  <si>
    <t>Debt Service</t>
  </si>
  <si>
    <t>Permanent Loan</t>
  </si>
  <si>
    <t>Loan Balance</t>
  </si>
  <si>
    <t>Principal Paid</t>
  </si>
  <si>
    <t>Interest Paid</t>
  </si>
  <si>
    <t>Total Paid</t>
  </si>
  <si>
    <t>Cash Flow After Debt Service</t>
  </si>
  <si>
    <t>DCR</t>
  </si>
  <si>
    <t>Uses of Surplus Cash</t>
  </si>
  <si>
    <t>Partnership Fees</t>
  </si>
  <si>
    <t>Investor Services Fee</t>
  </si>
  <si>
    <t>Surplus Cash Available for Subordinate Loan Payments</t>
  </si>
  <si>
    <t>Interest Accrued</t>
  </si>
  <si>
    <t>Total Payment</t>
  </si>
  <si>
    <t>Admin</t>
  </si>
  <si>
    <t>Audit &amp; Accounting</t>
  </si>
  <si>
    <t>On-Site Management</t>
  </si>
  <si>
    <t>Management Fee</t>
  </si>
  <si>
    <t>Utilities</t>
  </si>
  <si>
    <t>Repairs &amp; Maintenance</t>
  </si>
  <si>
    <t>Property &amp; Liability Insurance</t>
  </si>
  <si>
    <t>Real Estate Taxes</t>
  </si>
  <si>
    <t>Other Taxes &amp; Insurance</t>
  </si>
  <si>
    <t>Resident Services</t>
  </si>
  <si>
    <t>Compliance Fees</t>
  </si>
  <si>
    <t xml:space="preserve">Linn County </t>
  </si>
  <si>
    <t>Veterans GHAP Funds</t>
  </si>
  <si>
    <t>OHCS Small Project Funds</t>
  </si>
  <si>
    <t>Operations</t>
  </si>
  <si>
    <t>3rd Party Reports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</si>
</sst>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8" formatCode="&quot;$&quot;#,##0.00_);[Red]\(&quot;$&quot;#,##0.00\)"/>
    <numFmt numFmtId="42" formatCode="_(&quot;$&quot;* #,##0_);_(&quot;$&quot;* \(#,##0\);_(&quot;$&quot;* &quot;-&quot;_);_(@_)"/>
    <numFmt numFmtId="44" formatCode="_(&quot;$&quot;* #,##0.00_);_(&quot;$&quot;* \(#,##0.00\);_(&quot;$&quot;* &quot;-&quot;??_);_(@_)"/>
    <numFmt numFmtId="43" formatCode="_(* #,##0.00_);_(* \(#,##0.00\);_(* &quot;-&quot;??_);_(@_)"/>
    <numFmt numFmtId="164" formatCode="_(&quot;$&quot;* #,##0_);_(&quot;$&quot;* \(#,##0\);_(&quot;$&quot;* &quot;-&quot;??_);_(@_)"/>
    <numFmt numFmtId="165" formatCode="0.000%"/>
    <numFmt numFmtId="166" formatCode="0_);\(0\)"/>
    <numFmt numFmtId="167" formatCode="_(* #,##0_);_(* \(#,##0\);_(* &quot;-&quot;??_);_(@_)"/>
    <numFmt numFmtId="168" formatCode="0%\ &quot;Rent&quot;"/>
    <numFmt numFmtId="169" formatCode="0\ &quot;Bedroom&quot;"/>
    <numFmt numFmtId="170" formatCode="_(* #,##0.000_);_(* \(#,##0.000\);_(* &quot;-&quot;??_);_(@_)"/>
    <numFmt numFmtId="171" formatCode="#,##0.000"/>
  </numFmts>
  <fonts count="45" x14ac:knownFonts="1">
    <font>
      <sz val="11"/>
      <color theme="1"/>
      <name val="Aptos Narrow"/>
      <family val="2"/>
      <scheme val="minor"/>
    </font>
    <font>
      <sz val="11"/>
      <color theme="1"/>
      <name val="Aptos Narrow"/>
      <family val="2"/>
      <scheme val="minor"/>
    </font>
    <font>
      <b/>
      <sz val="11"/>
      <color theme="0"/>
      <name val="Aptos Narrow"/>
      <family val="2"/>
      <scheme val="minor"/>
    </font>
    <font>
      <b/>
      <sz val="11"/>
      <color theme="1"/>
      <name val="Aptos Narrow"/>
      <family val="2"/>
      <scheme val="minor"/>
    </font>
    <font>
      <b/>
      <sz val="18"/>
      <color theme="0"/>
      <name val="Century Gothic"/>
      <family val="2"/>
    </font>
    <font>
      <sz val="11"/>
      <name val="Aptos Narrow"/>
      <family val="2"/>
      <scheme val="minor"/>
    </font>
    <font>
      <b/>
      <sz val="12"/>
      <color theme="4"/>
      <name val="Century Gothic"/>
      <family val="2"/>
    </font>
    <font>
      <b/>
      <sz val="12"/>
      <color theme="1"/>
      <name val="Aptos Narrow"/>
      <family val="2"/>
      <scheme val="minor"/>
    </font>
    <font>
      <b/>
      <sz val="14"/>
      <color theme="5"/>
      <name val="Century Gothic"/>
      <family val="2"/>
    </font>
    <font>
      <b/>
      <sz val="11"/>
      <color rgb="FFFF0000"/>
      <name val="Aptos Narrow"/>
      <family val="2"/>
      <scheme val="minor"/>
    </font>
    <font>
      <b/>
      <sz val="11"/>
      <name val="Aptos Narrow"/>
      <family val="2"/>
      <scheme val="minor"/>
    </font>
    <font>
      <b/>
      <i/>
      <sz val="11"/>
      <color rgb="FFFF0000"/>
      <name val="Aptos Narrow"/>
      <family val="2"/>
      <scheme val="minor"/>
    </font>
    <font>
      <b/>
      <sz val="11"/>
      <color rgb="FFC00000"/>
      <name val="Aptos Narrow"/>
      <family val="2"/>
      <scheme val="minor"/>
    </font>
    <font>
      <b/>
      <sz val="9"/>
      <color indexed="81"/>
      <name val="Tahoma"/>
      <family val="2"/>
    </font>
    <font>
      <u/>
      <sz val="11"/>
      <color theme="10"/>
      <name val="Aptos Narrow"/>
      <family val="2"/>
      <scheme val="minor"/>
    </font>
    <font>
      <b/>
      <sz val="12"/>
      <name val="Aptos Narrow"/>
      <family val="2"/>
      <scheme val="minor"/>
    </font>
    <font>
      <b/>
      <sz val="18"/>
      <name val="Aptos Narrow"/>
      <family val="2"/>
      <scheme val="minor"/>
    </font>
    <font>
      <b/>
      <i/>
      <sz val="11"/>
      <name val="Aptos Narrow"/>
      <family val="2"/>
      <scheme val="minor"/>
    </font>
    <font>
      <b/>
      <u/>
      <sz val="12"/>
      <name val="Aptos Narrow"/>
      <family val="2"/>
      <scheme val="minor"/>
    </font>
    <font>
      <b/>
      <sz val="16"/>
      <color theme="1"/>
      <name val="Aptos Narrow"/>
      <family val="2"/>
      <scheme val="minor"/>
    </font>
    <font>
      <sz val="11"/>
      <color theme="1"/>
      <name val="Calibri"/>
      <family val="2"/>
    </font>
    <font>
      <sz val="9"/>
      <color indexed="81"/>
      <name val="Tahoma"/>
      <family val="2"/>
    </font>
    <font>
      <sz val="10"/>
      <name val="Arial"/>
      <family val="2"/>
    </font>
    <font>
      <sz val="11"/>
      <color theme="1"/>
      <name val="Times New Roman"/>
      <family val="2"/>
    </font>
    <font>
      <sz val="10"/>
      <color theme="0"/>
      <name val="Aptos Narrow"/>
      <family val="2"/>
      <scheme val="minor"/>
    </font>
    <font>
      <b/>
      <sz val="10"/>
      <name val="Aptos Narrow"/>
      <family val="2"/>
      <scheme val="minor"/>
    </font>
    <font>
      <sz val="10"/>
      <name val="Aptos Narrow"/>
      <family val="2"/>
      <scheme val="minor"/>
    </font>
    <font>
      <i/>
      <sz val="10"/>
      <color theme="1" tint="0.34998626667073579"/>
      <name val="Aptos Narrow"/>
      <family val="2"/>
      <scheme val="minor"/>
    </font>
    <font>
      <sz val="10"/>
      <color theme="1" tint="0.34998626667073579"/>
      <name val="Aptos Narrow"/>
      <family val="2"/>
      <scheme val="minor"/>
    </font>
    <font>
      <b/>
      <sz val="10"/>
      <color theme="1" tint="0.34998626667073579"/>
      <name val="Aptos Narrow"/>
      <family val="2"/>
      <scheme val="minor"/>
    </font>
    <font>
      <sz val="10"/>
      <color theme="0" tint="-0.34998626667073579"/>
      <name val="Aptos Narrow"/>
      <family val="2"/>
      <scheme val="minor"/>
    </font>
    <font>
      <sz val="10"/>
      <name val="Calibri"/>
      <family val="2"/>
    </font>
    <font>
      <sz val="10"/>
      <color theme="1"/>
      <name val="Aptos Narrow"/>
      <family val="2"/>
      <scheme val="minor"/>
    </font>
    <font>
      <sz val="10"/>
      <color theme="1" tint="0.499984740745262"/>
      <name val="Aptos Narrow"/>
      <family val="2"/>
      <scheme val="minor"/>
    </font>
    <font>
      <i/>
      <sz val="10"/>
      <color theme="1" tint="0.499984740745262"/>
      <name val="Aptos Narrow"/>
      <family val="2"/>
      <scheme val="minor"/>
    </font>
    <font>
      <sz val="10"/>
      <color theme="0" tint="-0.499984740745262"/>
      <name val="Aptos Narrow"/>
      <family val="2"/>
      <scheme val="minor"/>
    </font>
    <font>
      <sz val="10"/>
      <color rgb="FF0000FF"/>
      <name val="Aptos Narrow"/>
      <family val="2"/>
      <scheme val="minor"/>
    </font>
    <font>
      <u val="singleAccounting"/>
      <sz val="10"/>
      <name val="Aptos Narrow"/>
      <family val="2"/>
      <scheme val="minor"/>
    </font>
    <font>
      <b/>
      <sz val="10"/>
      <color theme="0" tint="-0.34998626667073579"/>
      <name val="Aptos Narrow"/>
      <family val="2"/>
      <scheme val="minor"/>
    </font>
    <font>
      <i/>
      <sz val="10"/>
      <name val="Aptos Narrow"/>
      <family val="2"/>
      <scheme val="minor"/>
    </font>
    <font>
      <b/>
      <i/>
      <sz val="10"/>
      <name val="Aptos Narrow"/>
      <family val="2"/>
      <scheme val="minor"/>
    </font>
    <font>
      <b/>
      <sz val="10"/>
      <color theme="1"/>
      <name val="Aptos Narrow"/>
      <family val="2"/>
      <scheme val="minor"/>
    </font>
    <font>
      <sz val="12"/>
      <name val="Times New Roman"/>
      <family val="1"/>
    </font>
    <font>
      <b/>
      <sz val="10"/>
      <color indexed="12"/>
      <name val="Aptos Narrow"/>
      <family val="2"/>
      <scheme val="minor"/>
    </font>
    <font>
      <sz val="10"/>
      <color indexed="12"/>
      <name val="Aptos Narrow"/>
      <family val="2"/>
      <scheme val="minor"/>
    </font>
  </fonts>
  <fills count="10">
    <fill>
      <patternFill patternType="none"/>
    </fill>
    <fill>
      <patternFill patternType="gray125"/>
    </fill>
    <fill>
      <patternFill patternType="solid">
        <fgColor theme="0"/>
        <bgColor indexed="64"/>
      </patternFill>
    </fill>
    <fill>
      <patternFill patternType="solid">
        <fgColor rgb="FF24B6CA"/>
        <bgColor indexed="64"/>
      </patternFill>
    </fill>
    <fill>
      <patternFill patternType="solid">
        <fgColor theme="9"/>
        <bgColor indexed="64"/>
      </patternFill>
    </fill>
    <fill>
      <patternFill patternType="solid">
        <fgColor theme="2"/>
        <bgColor indexed="64"/>
      </patternFill>
    </fill>
    <fill>
      <patternFill patternType="solid">
        <fgColor theme="6" tint="0.79998168889431442"/>
        <bgColor indexed="64"/>
      </patternFill>
    </fill>
    <fill>
      <patternFill patternType="solid">
        <fgColor theme="1"/>
        <bgColor indexed="64"/>
      </patternFill>
    </fill>
    <fill>
      <patternFill patternType="solid">
        <fgColor theme="9" tint="0.79998168889431442"/>
        <bgColor indexed="64"/>
      </patternFill>
    </fill>
    <fill>
      <patternFill patternType="solid">
        <fgColor rgb="FFFFFFCC"/>
        <bgColor indexed="64"/>
      </patternFill>
    </fill>
  </fills>
  <borders count="4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auto="1"/>
      </left>
      <right style="thin">
        <color auto="1"/>
      </right>
      <top style="thin">
        <color auto="1"/>
      </top>
      <bottom style="thin">
        <color auto="1"/>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top/>
      <bottom style="thin">
        <color indexed="64"/>
      </bottom>
      <diagonal/>
    </border>
    <border>
      <left style="thin">
        <color theme="9" tint="-0.249977111117893"/>
      </left>
      <right style="thin">
        <color indexed="64"/>
      </right>
      <top style="thin">
        <color theme="9" tint="-0.249977111117893"/>
      </top>
      <bottom/>
      <diagonal/>
    </border>
    <border>
      <left style="thin">
        <color theme="9" tint="-0.249977111117893"/>
      </left>
      <right style="thin">
        <color indexed="64"/>
      </right>
      <top/>
      <bottom/>
      <diagonal/>
    </border>
    <border>
      <left style="thin">
        <color theme="9" tint="-0.249977111117893"/>
      </left>
      <right style="thin">
        <color indexed="64"/>
      </right>
      <top/>
      <bottom style="thin">
        <color theme="9" tint="-0.249977111117893"/>
      </bottom>
      <diagonal/>
    </border>
    <border>
      <left style="thin">
        <color theme="9" tint="-0.249977111117893"/>
      </left>
      <right style="thin">
        <color indexed="64"/>
      </right>
      <top/>
      <bottom style="thin">
        <color indexed="64"/>
      </bottom>
      <diagonal/>
    </border>
    <border>
      <left/>
      <right style="thin">
        <color indexed="64"/>
      </right>
      <top style="thin">
        <color theme="9" tint="-0.249977111117893"/>
      </top>
      <bottom/>
      <diagonal/>
    </border>
    <border>
      <left/>
      <right style="thin">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right/>
      <top style="medium">
        <color indexed="64"/>
      </top>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diagonal/>
    </border>
    <border>
      <left style="medium">
        <color indexed="64"/>
      </left>
      <right style="thin">
        <color indexed="64"/>
      </right>
      <top/>
      <bottom/>
      <diagonal/>
    </border>
    <border>
      <left style="thin">
        <color indexed="64"/>
      </left>
      <right/>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auto="1"/>
      </left>
      <right style="thin">
        <color auto="1"/>
      </right>
      <top/>
      <bottom style="medium">
        <color auto="1"/>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bottom/>
      <diagonal/>
    </border>
    <border>
      <left/>
      <right/>
      <top/>
      <bottom style="double">
        <color indexed="64"/>
      </bottom>
      <diagonal/>
    </border>
    <border>
      <left/>
      <right/>
      <top style="double">
        <color indexed="64"/>
      </top>
      <bottom/>
      <diagonal/>
    </border>
    <border>
      <left/>
      <right/>
      <top style="thin">
        <color theme="1" tint="0.499984740745262"/>
      </top>
      <bottom style="thin">
        <color theme="1" tint="0.499984740745262"/>
      </bottom>
      <diagonal/>
    </border>
    <border>
      <left/>
      <right/>
      <top style="double">
        <color indexed="64"/>
      </top>
      <bottom style="thin">
        <color indexed="64"/>
      </bottom>
      <diagonal/>
    </border>
  </borders>
  <cellStyleXfs count="13">
    <xf numFmtId="0" fontId="0" fillId="0" borderId="0"/>
    <xf numFmtId="44" fontId="1" fillId="0" borderId="0" applyFont="0" applyFill="0" applyBorder="0" applyAlignment="0" applyProtection="0"/>
    <xf numFmtId="9" fontId="1" fillId="0" borderId="0" applyFont="0" applyFill="0" applyBorder="0" applyAlignment="0" applyProtection="0"/>
    <xf numFmtId="0" fontId="14" fillId="0" borderId="0" applyNumberFormat="0" applyFill="0" applyBorder="0" applyAlignment="0" applyProtection="0"/>
    <xf numFmtId="43" fontId="1" fillId="0" borderId="0" applyFont="0" applyFill="0" applyBorder="0" applyAlignment="0" applyProtection="0"/>
    <xf numFmtId="0" fontId="1" fillId="0" borderId="0"/>
    <xf numFmtId="0" fontId="22" fillId="0" borderId="0">
      <alignment vertical="top"/>
    </xf>
    <xf numFmtId="9" fontId="23" fillId="0" borderId="0" applyFont="0" applyFill="0" applyBorder="0" applyAlignment="0" applyProtection="0"/>
    <xf numFmtId="43" fontId="23" fillId="0" borderId="0" applyFont="0" applyFill="0" applyBorder="0" applyAlignment="0" applyProtection="0"/>
    <xf numFmtId="0" fontId="23" fillId="0" borderId="0"/>
    <xf numFmtId="0" fontId="42" fillId="0" borderId="0"/>
    <xf numFmtId="43" fontId="42" fillId="0" borderId="0" applyFont="0" applyFill="0" applyBorder="0" applyAlignment="0" applyProtection="0"/>
    <xf numFmtId="9" fontId="42" fillId="0" borderId="0" applyFont="0" applyFill="0" applyBorder="0" applyAlignment="0" applyProtection="0"/>
  </cellStyleXfs>
  <cellXfs count="279">
    <xf numFmtId="0" fontId="0" fillId="0" borderId="0" xfId="0"/>
    <xf numFmtId="0" fontId="0" fillId="2" borderId="0" xfId="0" applyFill="1"/>
    <xf numFmtId="0" fontId="4" fillId="3" borderId="0" xfId="0" applyFont="1" applyFill="1" applyAlignment="1">
      <alignment vertical="center"/>
    </xf>
    <xf numFmtId="0" fontId="5" fillId="3" borderId="0" xfId="0" applyFont="1" applyFill="1" applyAlignment="1">
      <alignment vertical="center"/>
    </xf>
    <xf numFmtId="0" fontId="0" fillId="2" borderId="0" xfId="0" applyFill="1" applyProtection="1">
      <protection locked="0"/>
    </xf>
    <xf numFmtId="0" fontId="5" fillId="2" borderId="0" xfId="0" applyFont="1" applyFill="1" applyProtection="1">
      <protection locked="0"/>
    </xf>
    <xf numFmtId="0" fontId="9" fillId="2" borderId="0" xfId="0" applyFont="1" applyFill="1"/>
    <xf numFmtId="0" fontId="5" fillId="2" borderId="0" xfId="0" applyFont="1" applyFill="1"/>
    <xf numFmtId="0" fontId="10" fillId="5" borderId="1" xfId="0" applyFont="1" applyFill="1" applyBorder="1" applyAlignment="1">
      <alignment wrapText="1"/>
    </xf>
    <xf numFmtId="0" fontId="10" fillId="5" borderId="3" xfId="0" applyFont="1" applyFill="1" applyBorder="1" applyAlignment="1">
      <alignment horizontal="center" wrapText="1"/>
    </xf>
    <xf numFmtId="0" fontId="10" fillId="5" borderId="4" xfId="0" applyFont="1" applyFill="1" applyBorder="1" applyAlignment="1">
      <alignment horizontal="center" wrapText="1"/>
    </xf>
    <xf numFmtId="0" fontId="11" fillId="0" borderId="0" xfId="0" applyFont="1"/>
    <xf numFmtId="42" fontId="0" fillId="0" borderId="0" xfId="0" applyNumberFormat="1"/>
    <xf numFmtId="0" fontId="2" fillId="2" borderId="0" xfId="0" applyFont="1" applyFill="1" applyAlignment="1">
      <alignment horizontal="right"/>
    </xf>
    <xf numFmtId="42" fontId="2" fillId="2" borderId="0" xfId="1" applyNumberFormat="1" applyFont="1" applyFill="1" applyBorder="1"/>
    <xf numFmtId="0" fontId="5" fillId="0" borderId="3" xfId="0" applyFont="1" applyBorder="1" applyAlignment="1">
      <alignment horizontal="left"/>
    </xf>
    <xf numFmtId="0" fontId="5" fillId="0" borderId="3" xfId="1" applyNumberFormat="1" applyFont="1" applyFill="1" applyBorder="1" applyAlignment="1">
      <alignment horizontal="center"/>
    </xf>
    <xf numFmtId="0" fontId="5" fillId="0" borderId="3" xfId="1" applyNumberFormat="1" applyFont="1" applyFill="1" applyBorder="1" applyAlignment="1" applyProtection="1">
      <alignment horizontal="center"/>
      <protection locked="0"/>
    </xf>
    <xf numFmtId="42" fontId="5" fillId="0" borderId="3" xfId="1" applyNumberFormat="1" applyFont="1" applyFill="1" applyBorder="1" applyAlignment="1" applyProtection="1">
      <alignment horizontal="center"/>
    </xf>
    <xf numFmtId="0" fontId="5" fillId="0" borderId="3" xfId="1" applyNumberFormat="1" applyFont="1" applyFill="1" applyBorder="1" applyAlignment="1"/>
    <xf numFmtId="0" fontId="5" fillId="0" borderId="3" xfId="0" applyFont="1" applyBorder="1"/>
    <xf numFmtId="42" fontId="5" fillId="0" borderId="3" xfId="1" applyNumberFormat="1" applyFont="1" applyFill="1" applyBorder="1" applyAlignment="1" applyProtection="1">
      <alignment horizontal="center"/>
      <protection locked="0"/>
    </xf>
    <xf numFmtId="165" fontId="5" fillId="0" borderId="3" xfId="2" applyNumberFormat="1" applyFont="1" applyFill="1" applyBorder="1" applyAlignment="1" applyProtection="1">
      <alignment horizontal="center"/>
      <protection locked="0"/>
    </xf>
    <xf numFmtId="164" fontId="5" fillId="0" borderId="3" xfId="1" applyNumberFormat="1" applyFont="1" applyFill="1" applyBorder="1" applyAlignment="1" applyProtection="1">
      <alignment horizontal="center"/>
    </xf>
    <xf numFmtId="1" fontId="5" fillId="0" borderId="3" xfId="1" applyNumberFormat="1" applyFont="1" applyFill="1" applyBorder="1" applyAlignment="1" applyProtection="1">
      <alignment horizontal="center"/>
      <protection locked="0"/>
    </xf>
    <xf numFmtId="44" fontId="5" fillId="0" borderId="3" xfId="1" applyFont="1" applyFill="1" applyBorder="1" applyAlignment="1" applyProtection="1">
      <alignment horizontal="center"/>
      <protection locked="0"/>
    </xf>
    <xf numFmtId="0" fontId="5" fillId="0" borderId="0" xfId="0" applyFont="1"/>
    <xf numFmtId="0" fontId="3" fillId="0" borderId="0" xfId="0" applyFont="1" applyAlignment="1">
      <alignment horizontal="right"/>
    </xf>
    <xf numFmtId="0" fontId="4" fillId="3" borderId="0" xfId="0" applyFont="1" applyFill="1" applyAlignment="1">
      <alignment horizontal="right" vertical="center" textRotation="45"/>
    </xf>
    <xf numFmtId="0" fontId="0" fillId="0" borderId="0" xfId="0" applyAlignment="1">
      <alignment textRotation="45"/>
    </xf>
    <xf numFmtId="0" fontId="0" fillId="2" borderId="0" xfId="0" applyFill="1" applyAlignment="1" applyProtection="1">
      <alignment horizontal="center" vertical="center" wrapText="1"/>
      <protection locked="0"/>
    </xf>
    <xf numFmtId="0" fontId="5" fillId="2" borderId="0" xfId="0" applyFont="1" applyFill="1" applyAlignment="1">
      <alignment textRotation="45"/>
    </xf>
    <xf numFmtId="0" fontId="0" fillId="2" borderId="0" xfId="0" applyFill="1" applyAlignment="1">
      <alignment textRotation="45"/>
    </xf>
    <xf numFmtId="0" fontId="6" fillId="0" borderId="2" xfId="0" applyFont="1" applyBorder="1" applyAlignment="1">
      <alignment horizontal="left"/>
    </xf>
    <xf numFmtId="0" fontId="6" fillId="0" borderId="0" xfId="0" applyFont="1" applyAlignment="1">
      <alignment horizontal="left"/>
    </xf>
    <xf numFmtId="0" fontId="7" fillId="0" borderId="0" xfId="0" applyFont="1" applyAlignment="1">
      <alignment horizontal="right" indent="1"/>
    </xf>
    <xf numFmtId="0" fontId="0" fillId="0" borderId="0" xfId="0" applyAlignment="1">
      <alignment horizontal="right"/>
    </xf>
    <xf numFmtId="14" fontId="5" fillId="0" borderId="3" xfId="1" applyNumberFormat="1" applyFont="1" applyFill="1" applyBorder="1" applyAlignment="1" applyProtection="1">
      <alignment horizontal="center"/>
      <protection locked="0"/>
    </xf>
    <xf numFmtId="0" fontId="15" fillId="0" borderId="0" xfId="0" applyFont="1" applyAlignment="1">
      <alignment horizontal="center" vertical="center" textRotation="45" wrapText="1"/>
    </xf>
    <xf numFmtId="0" fontId="10" fillId="0" borderId="6" xfId="0" applyFont="1" applyBorder="1" applyAlignment="1">
      <alignment horizontal="center" vertical="center" wrapText="1"/>
    </xf>
    <xf numFmtId="0" fontId="0" fillId="0" borderId="0" xfId="0" applyAlignment="1">
      <alignment horizontal="center" vertical="center" wrapText="1"/>
    </xf>
    <xf numFmtId="0" fontId="5" fillId="0" borderId="1" xfId="0" applyFont="1" applyBorder="1" applyAlignment="1">
      <alignment horizontal="left"/>
    </xf>
    <xf numFmtId="0" fontId="5" fillId="0" borderId="4" xfId="0" applyFont="1" applyBorder="1" applyAlignment="1">
      <alignment horizontal="left"/>
    </xf>
    <xf numFmtId="42" fontId="5" fillId="0" borderId="3" xfId="1" applyNumberFormat="1" applyFont="1" applyFill="1" applyBorder="1"/>
    <xf numFmtId="0" fontId="5" fillId="0" borderId="4" xfId="0" applyFont="1" applyBorder="1" applyAlignment="1" applyProtection="1">
      <alignment horizontal="left"/>
      <protection locked="0"/>
    </xf>
    <xf numFmtId="0" fontId="5" fillId="0" borderId="1" xfId="0" applyFont="1" applyBorder="1"/>
    <xf numFmtId="0" fontId="5" fillId="0" borderId="2" xfId="0" applyFont="1" applyBorder="1"/>
    <xf numFmtId="44" fontId="5" fillId="0" borderId="2" xfId="1" applyFont="1" applyFill="1" applyBorder="1"/>
    <xf numFmtId="0" fontId="10" fillId="0" borderId="1" xfId="0" applyFont="1" applyBorder="1" applyAlignment="1">
      <alignment horizontal="left"/>
    </xf>
    <xf numFmtId="0" fontId="10" fillId="0" borderId="4" xfId="0" applyFont="1" applyBorder="1" applyAlignment="1">
      <alignment horizontal="left"/>
    </xf>
    <xf numFmtId="0" fontId="5" fillId="0" borderId="0" xfId="0" applyFont="1" applyAlignment="1">
      <alignment horizontal="center" vertical="center" textRotation="45" wrapText="1"/>
    </xf>
    <xf numFmtId="0" fontId="17" fillId="0" borderId="2" xfId="0" applyFont="1" applyBorder="1" applyAlignment="1">
      <alignment horizontal="right"/>
    </xf>
    <xf numFmtId="0" fontId="5" fillId="0" borderId="0" xfId="0" applyFont="1" applyAlignment="1">
      <alignment textRotation="45"/>
    </xf>
    <xf numFmtId="42" fontId="10" fillId="0" borderId="3" xfId="1" applyNumberFormat="1" applyFont="1" applyFill="1" applyBorder="1" applyAlignment="1" applyProtection="1">
      <alignment vertical="center"/>
    </xf>
    <xf numFmtId="42" fontId="17" fillId="0" borderId="3" xfId="1" applyNumberFormat="1" applyFont="1" applyFill="1" applyBorder="1" applyAlignment="1">
      <alignment horizontal="left"/>
    </xf>
    <xf numFmtId="164" fontId="10" fillId="0" borderId="3" xfId="1" applyNumberFormat="1" applyFont="1" applyFill="1" applyBorder="1"/>
    <xf numFmtId="0" fontId="6" fillId="0" borderId="1" xfId="0" applyFont="1" applyBorder="1" applyAlignment="1">
      <alignment horizontal="left"/>
    </xf>
    <xf numFmtId="0" fontId="5" fillId="0" borderId="0" xfId="0" applyFont="1" applyAlignment="1">
      <alignment horizontal="left" vertical="top" wrapText="1"/>
    </xf>
    <xf numFmtId="0" fontId="5" fillId="0" borderId="0" xfId="0" applyFont="1" applyAlignment="1" applyProtection="1">
      <alignment horizontal="left" vertical="top" wrapText="1"/>
      <protection locked="0"/>
    </xf>
    <xf numFmtId="0" fontId="0" fillId="0" borderId="0" xfId="0" applyProtection="1">
      <protection locked="0"/>
    </xf>
    <xf numFmtId="0" fontId="8" fillId="0" borderId="0" xfId="0" applyFont="1"/>
    <xf numFmtId="0" fontId="0" fillId="0" borderId="0" xfId="0" applyAlignment="1">
      <alignment horizontal="left" vertical="top" wrapText="1"/>
    </xf>
    <xf numFmtId="0" fontId="10" fillId="0" borderId="0" xfId="0" applyFont="1" applyAlignment="1">
      <alignment horizontal="left" wrapText="1"/>
    </xf>
    <xf numFmtId="0" fontId="10" fillId="0" borderId="0" xfId="0" applyFont="1" applyAlignment="1">
      <alignment wrapText="1"/>
    </xf>
    <xf numFmtId="0" fontId="10" fillId="0" borderId="0" xfId="0" applyFont="1" applyAlignment="1">
      <alignment horizontal="center" wrapText="1"/>
    </xf>
    <xf numFmtId="0" fontId="5" fillId="0" borderId="0" xfId="1" applyNumberFormat="1" applyFont="1" applyFill="1" applyBorder="1" applyAlignment="1" applyProtection="1">
      <alignment horizontal="left"/>
    </xf>
    <xf numFmtId="42" fontId="5" fillId="0" borderId="0" xfId="0" applyNumberFormat="1" applyFont="1"/>
    <xf numFmtId="42" fontId="5" fillId="0" borderId="0" xfId="0" applyNumberFormat="1" applyFont="1" applyAlignment="1">
      <alignment horizontal="left"/>
    </xf>
    <xf numFmtId="0" fontId="5" fillId="0" borderId="0" xfId="0" applyFont="1" applyAlignment="1">
      <alignment horizontal="center"/>
    </xf>
    <xf numFmtId="0" fontId="5" fillId="0" borderId="0" xfId="0" applyFont="1" applyAlignment="1">
      <alignment horizontal="left"/>
    </xf>
    <xf numFmtId="10" fontId="5" fillId="0" borderId="0" xfId="2" applyNumberFormat="1" applyFont="1" applyFill="1" applyBorder="1" applyAlignment="1" applyProtection="1"/>
    <xf numFmtId="42" fontId="5" fillId="0" borderId="0" xfId="0" quotePrefix="1" applyNumberFormat="1" applyFont="1"/>
    <xf numFmtId="0" fontId="5" fillId="0" borderId="0" xfId="0" applyFont="1" applyAlignment="1">
      <alignment horizontal="right"/>
    </xf>
    <xf numFmtId="0" fontId="10" fillId="0" borderId="0" xfId="0" applyFont="1" applyAlignment="1">
      <alignment horizontal="left" vertical="center" wrapText="1"/>
    </xf>
    <xf numFmtId="0" fontId="5" fillId="0" borderId="0" xfId="0" applyFont="1" applyAlignment="1">
      <alignment horizontal="left" wrapText="1"/>
    </xf>
    <xf numFmtId="0" fontId="2" fillId="0" borderId="0" xfId="0" applyFont="1" applyAlignment="1">
      <alignment horizontal="left"/>
    </xf>
    <xf numFmtId="0" fontId="2" fillId="0" borderId="0" xfId="0" applyFont="1" applyAlignment="1">
      <alignment horizontal="left" textRotation="45"/>
    </xf>
    <xf numFmtId="0" fontId="5" fillId="0" borderId="0" xfId="0" applyFont="1" applyAlignment="1">
      <alignment horizontal="left" vertical="center" wrapText="1"/>
    </xf>
    <xf numFmtId="0" fontId="0" fillId="0" borderId="0" xfId="0" applyAlignment="1">
      <alignment horizontal="left" textRotation="45" wrapText="1"/>
    </xf>
    <xf numFmtId="0" fontId="0" fillId="0" borderId="0" xfId="0" applyAlignment="1">
      <alignment horizontal="left" wrapText="1"/>
    </xf>
    <xf numFmtId="0" fontId="8" fillId="0" borderId="0" xfId="0" applyFont="1" applyAlignment="1">
      <alignment textRotation="45"/>
    </xf>
    <xf numFmtId="14" fontId="0" fillId="0" borderId="0" xfId="1" applyNumberFormat="1" applyFont="1" applyFill="1" applyBorder="1" applyAlignment="1" applyProtection="1">
      <alignment horizontal="center"/>
    </xf>
    <xf numFmtId="0" fontId="0" fillId="0" borderId="0" xfId="1" applyNumberFormat="1" applyFont="1" applyFill="1" applyBorder="1" applyAlignment="1" applyProtection="1">
      <alignment horizontal="center"/>
    </xf>
    <xf numFmtId="0" fontId="6" fillId="0" borderId="7" xfId="0" applyFont="1" applyBorder="1" applyAlignment="1">
      <alignment horizontal="left"/>
    </xf>
    <xf numFmtId="0" fontId="0" fillId="4" borderId="0" xfId="0" applyFill="1"/>
    <xf numFmtId="0" fontId="0" fillId="0" borderId="4" xfId="0" applyBorder="1" applyAlignment="1">
      <alignment horizontal="right"/>
    </xf>
    <xf numFmtId="0" fontId="1" fillId="0" borderId="0" xfId="5"/>
    <xf numFmtId="0" fontId="19" fillId="0" borderId="0" xfId="5" applyFont="1"/>
    <xf numFmtId="0" fontId="3" fillId="0" borderId="16" xfId="5" applyFont="1" applyBorder="1"/>
    <xf numFmtId="167" fontId="3" fillId="0" borderId="17" xfId="4" applyNumberFormat="1" applyFont="1" applyBorder="1"/>
    <xf numFmtId="0" fontId="0" fillId="0" borderId="18" xfId="5" applyFont="1" applyBorder="1" applyAlignment="1">
      <alignment horizontal="center"/>
    </xf>
    <xf numFmtId="0" fontId="7" fillId="0" borderId="0" xfId="5" applyFont="1"/>
    <xf numFmtId="167" fontId="3" fillId="0" borderId="0" xfId="4" applyNumberFormat="1" applyFont="1" applyBorder="1"/>
    <xf numFmtId="167" fontId="3" fillId="0" borderId="19" xfId="4" applyNumberFormat="1" applyFont="1" applyBorder="1"/>
    <xf numFmtId="167" fontId="1" fillId="0" borderId="19" xfId="4" applyNumberFormat="1" applyFont="1" applyBorder="1"/>
    <xf numFmtId="167" fontId="1" fillId="0" borderId="19" xfId="4" applyNumberFormat="1" applyFont="1" applyBorder="1" applyAlignment="1">
      <alignment horizontal="center"/>
    </xf>
    <xf numFmtId="167" fontId="0" fillId="0" borderId="19" xfId="4" applyNumberFormat="1" applyFont="1" applyBorder="1"/>
    <xf numFmtId="167" fontId="0" fillId="0" borderId="19" xfId="4" applyNumberFormat="1" applyFont="1" applyBorder="1" applyAlignment="1">
      <alignment horizontal="right"/>
    </xf>
    <xf numFmtId="164" fontId="1" fillId="0" borderId="19" xfId="1" applyNumberFormat="1" applyBorder="1"/>
    <xf numFmtId="167" fontId="1" fillId="0" borderId="0" xfId="4" applyNumberFormat="1" applyFont="1" applyBorder="1"/>
    <xf numFmtId="0" fontId="1" fillId="0" borderId="0" xfId="4" applyNumberFormat="1" applyFont="1" applyBorder="1" applyAlignment="1">
      <alignment horizontal="center"/>
    </xf>
    <xf numFmtId="167" fontId="0" fillId="0" borderId="0" xfId="4" applyNumberFormat="1" applyFont="1" applyBorder="1"/>
    <xf numFmtId="167" fontId="1" fillId="0" borderId="25" xfId="4" applyNumberFormat="1" applyFont="1" applyBorder="1" applyAlignment="1">
      <alignment horizontal="center"/>
    </xf>
    <xf numFmtId="0" fontId="3" fillId="0" borderId="34" xfId="5" applyFont="1" applyBorder="1"/>
    <xf numFmtId="166" fontId="3" fillId="0" borderId="35" xfId="4" applyNumberFormat="1" applyFont="1" applyBorder="1"/>
    <xf numFmtId="0" fontId="3" fillId="0" borderId="36" xfId="5" applyFont="1" applyBorder="1" applyAlignment="1">
      <alignment horizontal="center"/>
    </xf>
    <xf numFmtId="0" fontId="1" fillId="0" borderId="2" xfId="5" applyBorder="1"/>
    <xf numFmtId="0" fontId="0" fillId="0" borderId="2" xfId="0" applyBorder="1"/>
    <xf numFmtId="0" fontId="3" fillId="0" borderId="14" xfId="5" applyFont="1" applyBorder="1"/>
    <xf numFmtId="0" fontId="1" fillId="0" borderId="19" xfId="5" applyBorder="1"/>
    <xf numFmtId="0" fontId="1" fillId="0" borderId="20" xfId="5" applyBorder="1"/>
    <xf numFmtId="0" fontId="1" fillId="0" borderId="15" xfId="5" applyBorder="1"/>
    <xf numFmtId="0" fontId="3" fillId="0" borderId="21" xfId="5" applyFont="1" applyBorder="1" applyAlignment="1">
      <alignment wrapText="1"/>
    </xf>
    <xf numFmtId="0" fontId="3" fillId="0" borderId="22" xfId="5" applyFont="1" applyBorder="1" applyAlignment="1">
      <alignment horizontal="center" wrapText="1"/>
    </xf>
    <xf numFmtId="0" fontId="3" fillId="0" borderId="21" xfId="5" applyFont="1" applyBorder="1" applyAlignment="1">
      <alignment horizontal="center" wrapText="1"/>
    </xf>
    <xf numFmtId="0" fontId="3" fillId="0" borderId="23" xfId="5" applyFont="1" applyBorder="1" applyAlignment="1">
      <alignment horizontal="center" wrapText="1"/>
    </xf>
    <xf numFmtId="0" fontId="3" fillId="0" borderId="24" xfId="5" applyFont="1" applyBorder="1" applyAlignment="1">
      <alignment horizontal="center" wrapText="1"/>
    </xf>
    <xf numFmtId="168" fontId="3" fillId="0" borderId="22" xfId="5" applyNumberFormat="1" applyFont="1" applyBorder="1" applyAlignment="1">
      <alignment horizontal="center" wrapText="1"/>
    </xf>
    <xf numFmtId="169" fontId="20" fillId="0" borderId="25" xfId="0" applyNumberFormat="1" applyFont="1" applyBorder="1" applyAlignment="1">
      <alignment horizontal="left"/>
    </xf>
    <xf numFmtId="167" fontId="0" fillId="0" borderId="5" xfId="4" applyNumberFormat="1" applyFont="1" applyFill="1" applyBorder="1"/>
    <xf numFmtId="0" fontId="1" fillId="0" borderId="5" xfId="4" applyNumberFormat="1" applyFont="1" applyFill="1" applyBorder="1" applyAlignment="1">
      <alignment horizontal="center"/>
    </xf>
    <xf numFmtId="167" fontId="1" fillId="0" borderId="5" xfId="4" applyNumberFormat="1" applyFont="1" applyFill="1" applyBorder="1"/>
    <xf numFmtId="9" fontId="1" fillId="0" borderId="26" xfId="2" applyFont="1" applyFill="1" applyBorder="1" applyAlignment="1">
      <alignment horizontal="center"/>
    </xf>
    <xf numFmtId="9" fontId="0" fillId="0" borderId="5" xfId="2" applyFont="1" applyFill="1" applyBorder="1" applyAlignment="1">
      <alignment horizontal="center"/>
    </xf>
    <xf numFmtId="167" fontId="1" fillId="0" borderId="27" xfId="4" applyNumberFormat="1" applyFont="1" applyFill="1" applyBorder="1"/>
    <xf numFmtId="167" fontId="1" fillId="0" borderId="28" xfId="5" applyNumberFormat="1" applyBorder="1"/>
    <xf numFmtId="167" fontId="1" fillId="0" borderId="26" xfId="4" applyNumberFormat="1" applyFont="1" applyFill="1" applyBorder="1" applyAlignment="1">
      <alignment horizontal="center"/>
    </xf>
    <xf numFmtId="167" fontId="1" fillId="0" borderId="29" xfId="4" applyNumberFormat="1" applyFont="1" applyFill="1" applyBorder="1"/>
    <xf numFmtId="169" fontId="20" fillId="0" borderId="0" xfId="0" applyNumberFormat="1" applyFont="1" applyAlignment="1">
      <alignment horizontal="left"/>
    </xf>
    <xf numFmtId="167" fontId="1" fillId="0" borderId="29" xfId="5" applyNumberFormat="1" applyBorder="1"/>
    <xf numFmtId="167" fontId="1" fillId="0" borderId="30" xfId="4" applyNumberFormat="1" applyFont="1" applyFill="1" applyBorder="1"/>
    <xf numFmtId="0" fontId="1" fillId="0" borderId="30" xfId="4" applyNumberFormat="1" applyFont="1" applyFill="1" applyBorder="1" applyAlignment="1">
      <alignment horizontal="center"/>
    </xf>
    <xf numFmtId="9" fontId="1" fillId="0" borderId="31" xfId="2" applyFont="1" applyFill="1" applyBorder="1" applyAlignment="1">
      <alignment horizontal="center"/>
    </xf>
    <xf numFmtId="9" fontId="1" fillId="0" borderId="30" xfId="2" applyFont="1" applyFill="1" applyBorder="1" applyAlignment="1">
      <alignment horizontal="center"/>
    </xf>
    <xf numFmtId="167" fontId="1" fillId="0" borderId="32" xfId="4" applyNumberFormat="1" applyFont="1" applyFill="1" applyBorder="1"/>
    <xf numFmtId="0" fontId="1" fillId="0" borderId="33" xfId="5" applyBorder="1"/>
    <xf numFmtId="167" fontId="1" fillId="0" borderId="31" xfId="4" applyNumberFormat="1" applyFont="1" applyFill="1" applyBorder="1"/>
    <xf numFmtId="167" fontId="1" fillId="0" borderId="33" xfId="4" applyNumberFormat="1" applyFont="1" applyFill="1" applyBorder="1"/>
    <xf numFmtId="0" fontId="25" fillId="0" borderId="0" xfId="6" applyFont="1" applyAlignment="1"/>
    <xf numFmtId="0" fontId="25" fillId="0" borderId="7" xfId="6" applyFont="1" applyBorder="1" applyAlignment="1"/>
    <xf numFmtId="0" fontId="25" fillId="0" borderId="7" xfId="6" applyFont="1" applyBorder="1" applyAlignment="1">
      <alignment horizontal="right"/>
    </xf>
    <xf numFmtId="0" fontId="25" fillId="0" borderId="7" xfId="6" applyFont="1" applyBorder="1" applyAlignment="1">
      <alignment horizontal="center"/>
    </xf>
    <xf numFmtId="0" fontId="25" fillId="0" borderId="0" xfId="6" applyFont="1" applyAlignment="1">
      <alignment horizontal="right"/>
    </xf>
    <xf numFmtId="0" fontId="26" fillId="0" borderId="0" xfId="6" applyFont="1" applyAlignment="1">
      <alignment horizontal="center"/>
    </xf>
    <xf numFmtId="0" fontId="26" fillId="0" borderId="0" xfId="6" applyFont="1" applyAlignment="1">
      <alignment horizontal="right"/>
    </xf>
    <xf numFmtId="167" fontId="26" fillId="0" borderId="0" xfId="8" applyNumberFormat="1" applyFont="1"/>
    <xf numFmtId="0" fontId="25" fillId="0" borderId="0" xfId="6" applyFont="1" applyAlignment="1">
      <alignment horizontal="center"/>
    </xf>
    <xf numFmtId="0" fontId="26" fillId="0" borderId="0" xfId="6" applyFont="1" applyAlignment="1">
      <alignment horizontal="left" indent="1"/>
    </xf>
    <xf numFmtId="10" fontId="26" fillId="8" borderId="0" xfId="6" applyNumberFormat="1" applyFont="1" applyFill="1" applyAlignment="1"/>
    <xf numFmtId="0" fontId="26" fillId="0" borderId="0" xfId="6" applyFont="1" applyAlignment="1"/>
    <xf numFmtId="0" fontId="26" fillId="0" borderId="7" xfId="6" applyFont="1" applyBorder="1" applyAlignment="1">
      <alignment horizontal="left" indent="1"/>
    </xf>
    <xf numFmtId="10" fontId="26" fillId="0" borderId="7" xfId="6" applyNumberFormat="1" applyFont="1" applyBorder="1" applyAlignment="1"/>
    <xf numFmtId="167" fontId="26" fillId="0" borderId="7" xfId="8" applyNumberFormat="1" applyFont="1" applyBorder="1"/>
    <xf numFmtId="0" fontId="25" fillId="0" borderId="0" xfId="6" applyFont="1" applyAlignment="1">
      <alignment horizontal="left" indent="1"/>
    </xf>
    <xf numFmtId="10" fontId="26" fillId="0" borderId="0" xfId="6" applyNumberFormat="1" applyFont="1" applyAlignment="1"/>
    <xf numFmtId="167" fontId="25" fillId="0" borderId="0" xfId="8" applyNumberFormat="1" applyFont="1"/>
    <xf numFmtId="0" fontId="26" fillId="0" borderId="37" xfId="6" applyFont="1" applyBorder="1" applyAlignment="1">
      <alignment horizontal="left" indent="1"/>
    </xf>
    <xf numFmtId="10" fontId="26" fillId="0" borderId="37" xfId="7" applyNumberFormat="1" applyFont="1" applyFill="1" applyBorder="1"/>
    <xf numFmtId="0" fontId="25" fillId="0" borderId="37" xfId="6" applyFont="1" applyBorder="1" applyAlignment="1"/>
    <xf numFmtId="167" fontId="26" fillId="0" borderId="37" xfId="8" applyNumberFormat="1" applyFont="1" applyBorder="1"/>
    <xf numFmtId="0" fontId="25" fillId="6" borderId="0" xfId="6" applyFont="1" applyFill="1" applyAlignment="1"/>
    <xf numFmtId="9" fontId="26" fillId="6" borderId="0" xfId="6" applyNumberFormat="1" applyFont="1" applyFill="1" applyAlignment="1"/>
    <xf numFmtId="167" fontId="25" fillId="6" borderId="0" xfId="8" applyNumberFormat="1" applyFont="1" applyFill="1"/>
    <xf numFmtId="170" fontId="26" fillId="0" borderId="0" xfId="8" applyNumberFormat="1" applyFont="1"/>
    <xf numFmtId="0" fontId="27" fillId="0" borderId="0" xfId="6" applyFont="1" applyAlignment="1">
      <alignment horizontal="right"/>
    </xf>
    <xf numFmtId="167" fontId="27" fillId="0" borderId="0" xfId="8" applyNumberFormat="1" applyFont="1"/>
    <xf numFmtId="167" fontId="26" fillId="0" borderId="0" xfId="8" applyNumberFormat="1" applyFont="1" applyFill="1" applyBorder="1"/>
    <xf numFmtId="167" fontId="27" fillId="0" borderId="7" xfId="8" applyNumberFormat="1" applyFont="1" applyBorder="1"/>
    <xf numFmtId="167" fontId="26" fillId="0" borderId="7" xfId="8" applyNumberFormat="1" applyFont="1" applyFill="1" applyBorder="1"/>
    <xf numFmtId="0" fontId="25" fillId="0" borderId="25" xfId="6" applyFont="1" applyBorder="1" applyAlignment="1"/>
    <xf numFmtId="9" fontId="25" fillId="0" borderId="25" xfId="6" applyNumberFormat="1" applyFont="1" applyBorder="1" applyAlignment="1"/>
    <xf numFmtId="3" fontId="25" fillId="0" borderId="0" xfId="6" applyNumberFormat="1" applyFont="1" applyAlignment="1"/>
    <xf numFmtId="3" fontId="25" fillId="0" borderId="25" xfId="6" applyNumberFormat="1" applyFont="1" applyBorder="1" applyAlignment="1"/>
    <xf numFmtId="9" fontId="26" fillId="0" borderId="0" xfId="6" applyNumberFormat="1" applyFont="1" applyAlignment="1"/>
    <xf numFmtId="167" fontId="28" fillId="0" borderId="0" xfId="8" applyNumberFormat="1" applyFont="1" applyFill="1"/>
    <xf numFmtId="3" fontId="26" fillId="0" borderId="0" xfId="6" applyNumberFormat="1" applyFont="1" applyAlignment="1"/>
    <xf numFmtId="0" fontId="26" fillId="0" borderId="25" xfId="6" applyFont="1" applyBorder="1" applyAlignment="1"/>
    <xf numFmtId="3" fontId="29" fillId="0" borderId="25" xfId="6" applyNumberFormat="1" applyFont="1" applyBorder="1" applyAlignment="1"/>
    <xf numFmtId="2" fontId="26" fillId="0" borderId="0" xfId="6" applyNumberFormat="1" applyFont="1" applyAlignment="1"/>
    <xf numFmtId="10" fontId="30" fillId="0" borderId="0" xfId="7" applyNumberFormat="1" applyFont="1"/>
    <xf numFmtId="167" fontId="25" fillId="0" borderId="0" xfId="7" applyNumberFormat="1" applyFont="1"/>
    <xf numFmtId="167" fontId="26" fillId="0" borderId="0" xfId="7" applyNumberFormat="1" applyFont="1"/>
    <xf numFmtId="0" fontId="25" fillId="6" borderId="38" xfId="6" applyFont="1" applyFill="1" applyBorder="1" applyAlignment="1"/>
    <xf numFmtId="10" fontId="30" fillId="6" borderId="38" xfId="7" applyNumberFormat="1" applyFont="1" applyFill="1" applyBorder="1"/>
    <xf numFmtId="10" fontId="30" fillId="0" borderId="0" xfId="7" applyNumberFormat="1" applyFont="1" applyFill="1" applyBorder="1"/>
    <xf numFmtId="38" fontId="25" fillId="0" borderId="0" xfId="8" applyNumberFormat="1" applyFont="1" applyFill="1" applyBorder="1"/>
    <xf numFmtId="0" fontId="31" fillId="0" borderId="0" xfId="0" applyFont="1"/>
    <xf numFmtId="2" fontId="32" fillId="8" borderId="0" xfId="7" applyNumberFormat="1" applyFont="1" applyFill="1" applyBorder="1"/>
    <xf numFmtId="38" fontId="26" fillId="0" borderId="0" xfId="8" applyNumberFormat="1" applyFont="1" applyFill="1" applyBorder="1"/>
    <xf numFmtId="38" fontId="25" fillId="0" borderId="0" xfId="8" applyNumberFormat="1" applyFont="1"/>
    <xf numFmtId="10" fontId="33" fillId="0" borderId="0" xfId="7" applyNumberFormat="1" applyFont="1"/>
    <xf numFmtId="0" fontId="34" fillId="0" borderId="39" xfId="9" applyFont="1" applyBorder="1" applyAlignment="1">
      <alignment horizontal="center"/>
    </xf>
    <xf numFmtId="0" fontId="33" fillId="0" borderId="0" xfId="6" applyFont="1" applyAlignment="1"/>
    <xf numFmtId="3" fontId="26" fillId="0" borderId="0" xfId="6" applyNumberFormat="1" applyFont="1" applyAlignment="1">
      <alignment horizontal="center"/>
    </xf>
    <xf numFmtId="9" fontId="26" fillId="0" borderId="0" xfId="7" applyFont="1"/>
    <xf numFmtId="0" fontId="32" fillId="0" borderId="0" xfId="9" applyFont="1" applyAlignment="1">
      <alignment horizontal="left" indent="2"/>
    </xf>
    <xf numFmtId="167" fontId="26" fillId="0" borderId="0" xfId="8" applyNumberFormat="1" applyFont="1" applyFill="1"/>
    <xf numFmtId="0" fontId="35" fillId="0" borderId="0" xfId="9" applyFont="1" applyAlignment="1">
      <alignment horizontal="left" indent="2"/>
    </xf>
    <xf numFmtId="10" fontId="35" fillId="0" borderId="0" xfId="7" applyNumberFormat="1" applyFont="1"/>
    <xf numFmtId="167" fontId="35" fillId="0" borderId="0" xfId="8" applyNumberFormat="1" applyFont="1"/>
    <xf numFmtId="0" fontId="32" fillId="0" borderId="0" xfId="9" applyFont="1" applyAlignment="1">
      <alignment horizontal="left" indent="1"/>
    </xf>
    <xf numFmtId="167" fontId="26" fillId="0" borderId="0" xfId="6" applyNumberFormat="1" applyFont="1" applyAlignment="1"/>
    <xf numFmtId="9" fontId="26" fillId="0" borderId="0" xfId="7" applyFont="1" applyFill="1"/>
    <xf numFmtId="167" fontId="36" fillId="9" borderId="0" xfId="8" applyNumberFormat="1" applyFont="1" applyFill="1"/>
    <xf numFmtId="167" fontId="37" fillId="0" borderId="0" xfId="8" applyNumberFormat="1" applyFont="1"/>
    <xf numFmtId="43" fontId="26" fillId="0" borderId="0" xfId="6" applyNumberFormat="1" applyFont="1" applyAlignment="1"/>
    <xf numFmtId="0" fontId="25" fillId="6" borderId="40" xfId="6" applyFont="1" applyFill="1" applyBorder="1" applyAlignment="1"/>
    <xf numFmtId="0" fontId="38" fillId="0" borderId="0" xfId="6" applyFont="1" applyAlignment="1"/>
    <xf numFmtId="167" fontId="38" fillId="0" borderId="0" xfId="6" applyNumberFormat="1" applyFont="1" applyAlignment="1"/>
    <xf numFmtId="0" fontId="39" fillId="0" borderId="0" xfId="6" applyFont="1" applyAlignment="1"/>
    <xf numFmtId="43" fontId="40" fillId="0" borderId="0" xfId="6" applyNumberFormat="1" applyFont="1" applyAlignment="1"/>
    <xf numFmtId="8" fontId="26" fillId="0" borderId="0" xfId="8" applyNumberFormat="1" applyFont="1" applyFill="1"/>
    <xf numFmtId="167" fontId="26" fillId="8" borderId="0" xfId="8" applyNumberFormat="1" applyFont="1" applyFill="1"/>
    <xf numFmtId="9" fontId="32" fillId="0" borderId="0" xfId="2" applyFont="1"/>
    <xf numFmtId="0" fontId="32" fillId="0" borderId="0" xfId="9" applyFont="1"/>
    <xf numFmtId="0" fontId="41" fillId="0" borderId="0" xfId="9" applyFont="1"/>
    <xf numFmtId="167" fontId="25" fillId="0" borderId="0" xfId="6" applyNumberFormat="1" applyFont="1" applyAlignment="1"/>
    <xf numFmtId="0" fontId="26" fillId="0" borderId="0" xfId="10" applyFont="1" applyAlignment="1">
      <alignment horizontal="left" indent="2"/>
    </xf>
    <xf numFmtId="167" fontId="43" fillId="0" borderId="0" xfId="11" applyNumberFormat="1" applyFont="1" applyAlignment="1">
      <alignment horizontal="center"/>
    </xf>
    <xf numFmtId="167" fontId="26" fillId="0" borderId="0" xfId="11" applyNumberFormat="1" applyFont="1" applyAlignment="1">
      <alignment horizontal="center" wrapText="1"/>
    </xf>
    <xf numFmtId="0" fontId="44" fillId="0" borderId="0" xfId="10" applyFont="1" applyAlignment="1">
      <alignment horizontal="center"/>
    </xf>
    <xf numFmtId="10" fontId="44" fillId="0" borderId="0" xfId="12" applyNumberFormat="1" applyFont="1" applyAlignment="1">
      <alignment horizontal="center"/>
    </xf>
    <xf numFmtId="167" fontId="25" fillId="0" borderId="0" xfId="11" applyNumberFormat="1" applyFont="1" applyAlignment="1">
      <alignment horizontal="center" wrapText="1"/>
    </xf>
    <xf numFmtId="0" fontId="25" fillId="0" borderId="0" xfId="10" applyFont="1" applyAlignment="1">
      <alignment horizontal="left"/>
    </xf>
    <xf numFmtId="0" fontId="26" fillId="0" borderId="0" xfId="10" applyFont="1"/>
    <xf numFmtId="0" fontId="26" fillId="0" borderId="0" xfId="10" applyFont="1" applyAlignment="1">
      <alignment horizontal="left"/>
    </xf>
    <xf numFmtId="0" fontId="25" fillId="0" borderId="0" xfId="10" applyFont="1"/>
    <xf numFmtId="171" fontId="26" fillId="0" borderId="0" xfId="10" applyNumberFormat="1" applyFont="1" applyAlignment="1">
      <alignment horizontal="center"/>
    </xf>
    <xf numFmtId="3" fontId="25" fillId="0" borderId="0" xfId="11" applyNumberFormat="1" applyFont="1" applyAlignment="1">
      <alignment horizontal="center"/>
    </xf>
    <xf numFmtId="0" fontId="25" fillId="0" borderId="0" xfId="10" applyFont="1" applyAlignment="1">
      <alignment horizontal="center"/>
    </xf>
    <xf numFmtId="167" fontId="26" fillId="0" borderId="0" xfId="11" applyNumberFormat="1" applyFont="1" applyAlignment="1">
      <alignment horizontal="right"/>
    </xf>
    <xf numFmtId="167" fontId="44" fillId="0" borderId="0" xfId="11" applyNumberFormat="1" applyFont="1" applyAlignment="1">
      <alignment horizontal="center"/>
    </xf>
    <xf numFmtId="0" fontId="44" fillId="0" borderId="0" xfId="10" applyFont="1" applyAlignment="1">
      <alignment horizontal="left"/>
    </xf>
    <xf numFmtId="171" fontId="25" fillId="0" borderId="0" xfId="10" applyNumberFormat="1" applyFont="1" applyAlignment="1">
      <alignment horizontal="center"/>
    </xf>
    <xf numFmtId="0" fontId="44" fillId="0" borderId="0" xfId="10" applyFont="1" applyAlignment="1">
      <alignment horizontal="right"/>
    </xf>
    <xf numFmtId="9" fontId="24" fillId="7" borderId="0" xfId="7" applyFont="1" applyFill="1" applyBorder="1"/>
    <xf numFmtId="167" fontId="26" fillId="0" borderId="0" xfId="8" applyNumberFormat="1" applyFont="1" applyBorder="1"/>
    <xf numFmtId="167" fontId="25" fillId="0" borderId="0" xfId="8" applyNumberFormat="1" applyFont="1" applyBorder="1"/>
    <xf numFmtId="3" fontId="25" fillId="0" borderId="0" xfId="11" applyNumberFormat="1" applyFont="1" applyBorder="1" applyAlignment="1">
      <alignment horizontal="center"/>
    </xf>
    <xf numFmtId="167" fontId="26" fillId="0" borderId="0" xfId="11" applyNumberFormat="1" applyFont="1" applyBorder="1" applyAlignment="1">
      <alignment horizontal="center" wrapText="1"/>
    </xf>
    <xf numFmtId="167" fontId="25" fillId="0" borderId="0" xfId="11" applyNumberFormat="1" applyFont="1" applyBorder="1" applyAlignment="1">
      <alignment horizontal="center" wrapText="1"/>
    </xf>
    <xf numFmtId="167" fontId="26" fillId="0" borderId="0" xfId="11" applyNumberFormat="1" applyFont="1" applyBorder="1" applyAlignment="1">
      <alignment horizontal="right"/>
    </xf>
    <xf numFmtId="167" fontId="44" fillId="0" borderId="0" xfId="10" applyNumberFormat="1" applyFont="1" applyAlignment="1">
      <alignment horizontal="left"/>
    </xf>
    <xf numFmtId="0" fontId="5" fillId="0" borderId="0" xfId="1" applyNumberFormat="1" applyFont="1" applyFill="1" applyBorder="1" applyAlignment="1"/>
    <xf numFmtId="0" fontId="5" fillId="0" borderId="0" xfId="1" applyNumberFormat="1" applyFont="1" applyFill="1" applyBorder="1" applyAlignment="1" applyProtection="1">
      <alignment horizontal="center"/>
      <protection locked="0"/>
    </xf>
    <xf numFmtId="42" fontId="12" fillId="0" borderId="0" xfId="0" applyNumberFormat="1" applyFont="1"/>
    <xf numFmtId="0" fontId="0" fillId="0" borderId="0" xfId="0" applyAlignment="1" applyProtection="1">
      <alignment horizontal="center" vertical="center" wrapText="1"/>
      <protection locked="0"/>
    </xf>
    <xf numFmtId="167" fontId="25" fillId="0" borderId="0" xfId="8" applyNumberFormat="1" applyFont="1" applyFill="1" applyBorder="1"/>
    <xf numFmtId="170" fontId="26" fillId="0" borderId="0" xfId="8" applyNumberFormat="1" applyFont="1" applyFill="1" applyBorder="1"/>
    <xf numFmtId="167" fontId="26" fillId="0" borderId="0" xfId="7" applyNumberFormat="1" applyFont="1" applyFill="1" applyBorder="1"/>
    <xf numFmtId="0" fontId="34" fillId="0" borderId="0" xfId="9" applyFont="1" applyAlignment="1">
      <alignment horizontal="center"/>
    </xf>
    <xf numFmtId="9" fontId="26" fillId="0" borderId="0" xfId="7" applyFont="1" applyFill="1" applyBorder="1"/>
    <xf numFmtId="167" fontId="37" fillId="0" borderId="0" xfId="8" applyNumberFormat="1" applyFont="1" applyFill="1" applyBorder="1"/>
    <xf numFmtId="38" fontId="25" fillId="0" borderId="0" xfId="6" applyNumberFormat="1" applyFont="1" applyAlignment="1"/>
    <xf numFmtId="3" fontId="25" fillId="0" borderId="0" xfId="11" applyNumberFormat="1" applyFont="1" applyFill="1" applyBorder="1" applyAlignment="1">
      <alignment horizontal="center"/>
    </xf>
    <xf numFmtId="167" fontId="26" fillId="0" borderId="0" xfId="11" applyNumberFormat="1" applyFont="1" applyFill="1" applyBorder="1" applyAlignment="1">
      <alignment horizontal="center" wrapText="1"/>
    </xf>
    <xf numFmtId="167" fontId="25" fillId="0" borderId="0" xfId="11" applyNumberFormat="1" applyFont="1" applyFill="1" applyBorder="1" applyAlignment="1">
      <alignment horizontal="center" wrapText="1"/>
    </xf>
    <xf numFmtId="167" fontId="26" fillId="0" borderId="0" xfId="11" applyNumberFormat="1" applyFont="1" applyFill="1" applyBorder="1" applyAlignment="1">
      <alignment horizontal="right"/>
    </xf>
    <xf numFmtId="37" fontId="25" fillId="6" borderId="40" xfId="6" applyNumberFormat="1" applyFont="1" applyFill="1" applyBorder="1" applyAlignment="1"/>
    <xf numFmtId="37" fontId="25" fillId="6" borderId="38" xfId="8" applyNumberFormat="1" applyFont="1" applyFill="1" applyBorder="1"/>
    <xf numFmtId="0" fontId="16" fillId="0" borderId="1" xfId="0" applyFont="1" applyBorder="1" applyAlignment="1">
      <alignment horizontal="center" vertical="center" wrapText="1"/>
    </xf>
    <xf numFmtId="0" fontId="16" fillId="0" borderId="4" xfId="0" applyFont="1" applyBorder="1" applyAlignment="1">
      <alignment horizontal="center" vertical="center" wrapText="1"/>
    </xf>
    <xf numFmtId="0" fontId="15" fillId="0" borderId="8" xfId="0" applyFont="1" applyBorder="1" applyAlignment="1">
      <alignment horizontal="center" vertical="center" textRotation="45"/>
    </xf>
    <xf numFmtId="0" fontId="15" fillId="0" borderId="9" xfId="0" applyFont="1" applyBorder="1" applyAlignment="1">
      <alignment horizontal="center" vertical="center" textRotation="45"/>
    </xf>
    <xf numFmtId="0" fontId="15" fillId="0" borderId="10" xfId="0" applyFont="1" applyBorder="1" applyAlignment="1">
      <alignment horizontal="center" vertical="center" textRotation="45"/>
    </xf>
    <xf numFmtId="0" fontId="5" fillId="0" borderId="1" xfId="0" applyFont="1" applyBorder="1" applyAlignment="1">
      <alignment horizontal="left"/>
    </xf>
    <xf numFmtId="0" fontId="5" fillId="0" borderId="4" xfId="0" applyFont="1" applyBorder="1" applyAlignment="1">
      <alignment horizontal="left"/>
    </xf>
    <xf numFmtId="0" fontId="15" fillId="0" borderId="11" xfId="0" applyFont="1" applyBorder="1" applyAlignment="1">
      <alignment horizontal="center" vertical="center" textRotation="45"/>
    </xf>
    <xf numFmtId="0" fontId="10" fillId="0" borderId="1" xfId="0" applyFont="1" applyBorder="1" applyAlignment="1">
      <alignment horizontal="left"/>
    </xf>
    <xf numFmtId="0" fontId="10" fillId="0" borderId="4" xfId="0" applyFont="1" applyBorder="1" applyAlignment="1">
      <alignment horizontal="left"/>
    </xf>
    <xf numFmtId="0" fontId="15" fillId="0" borderId="12" xfId="0" applyFont="1" applyBorder="1" applyAlignment="1">
      <alignment horizontal="center" vertical="center" textRotation="45" wrapText="1"/>
    </xf>
    <xf numFmtId="0" fontId="15" fillId="0" borderId="13" xfId="0" applyFont="1" applyBorder="1" applyAlignment="1">
      <alignment horizontal="center" vertical="center" textRotation="45" wrapText="1"/>
    </xf>
    <xf numFmtId="0" fontId="5" fillId="0" borderId="3" xfId="0" applyFont="1" applyBorder="1" applyAlignment="1">
      <alignment horizontal="left"/>
    </xf>
    <xf numFmtId="0" fontId="15" fillId="0" borderId="8" xfId="3" applyFont="1" applyFill="1" applyBorder="1" applyAlignment="1" applyProtection="1">
      <alignment horizontal="center" vertical="center" textRotation="45" wrapText="1"/>
    </xf>
    <xf numFmtId="0" fontId="18" fillId="0" borderId="9" xfId="3" applyFont="1" applyFill="1" applyBorder="1" applyAlignment="1" applyProtection="1">
      <alignment horizontal="center" vertical="center" textRotation="45" wrapText="1"/>
    </xf>
    <xf numFmtId="0" fontId="18" fillId="0" borderId="10" xfId="3" applyFont="1" applyFill="1" applyBorder="1" applyAlignment="1" applyProtection="1">
      <alignment horizontal="center" vertical="center" textRotation="45" wrapText="1"/>
    </xf>
    <xf numFmtId="0" fontId="17" fillId="0" borderId="1" xfId="0" applyFont="1" applyBorder="1" applyAlignment="1">
      <alignment horizontal="right"/>
    </xf>
    <xf numFmtId="0" fontId="17" fillId="0" borderId="2" xfId="0" applyFont="1" applyBorder="1" applyAlignment="1">
      <alignment horizontal="right"/>
    </xf>
    <xf numFmtId="0" fontId="17" fillId="0" borderId="4" xfId="0" applyFont="1" applyBorder="1" applyAlignment="1">
      <alignment horizontal="right"/>
    </xf>
  </cellXfs>
  <cellStyles count="13">
    <cellStyle name="Comma" xfId="4" builtinId="3"/>
    <cellStyle name="Comma 2 2" xfId="11" xr:uid="{553FDBF5-D45B-4E50-BC36-A4FEE1E78145}"/>
    <cellStyle name="Comma 4" xfId="8" xr:uid="{DBBF0A91-7482-44D6-AF90-9E79CFF02521}"/>
    <cellStyle name="Currency" xfId="1" builtinId="4"/>
    <cellStyle name="Hyperlink" xfId="3" builtinId="8"/>
    <cellStyle name="Normal" xfId="0" builtinId="0"/>
    <cellStyle name="Normal 18" xfId="5" xr:uid="{AACDD827-CB80-4876-9B3D-268F6DB04852}"/>
    <cellStyle name="Normal 2 3 2 2" xfId="6" xr:uid="{F7106410-8BD6-4383-AB8A-48DA1B51FC79}"/>
    <cellStyle name="Normal 2 5" xfId="10" xr:uid="{45BFF48E-DD52-4085-A969-CFFC082AB392}"/>
    <cellStyle name="Normal 6" xfId="9" xr:uid="{51C8AEB1-3791-4A5F-8E4B-EB65361A12AE}"/>
    <cellStyle name="Percent" xfId="2" builtinId="5"/>
    <cellStyle name="Percent 2 2 5" xfId="12" xr:uid="{A4AD79BD-BE61-472D-8A70-8CB78E2393D6}"/>
    <cellStyle name="Percent 4" xfId="7" xr:uid="{950CDF82-D5C8-45A3-A365-ED2D5933B45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housingdevelopmentcenter.sharepoint.com/HDC%20Projects/LBHA%20-%20Queen%20Ave/19%20Funding%20Apps/2023-8%20NOFA%20Vets-Small/NOFA%20SUBMITTED%20DOCUMENTS/OHCS%20NOFA%20Application_2023-8__Queen%20Ave%20Apts.xlsm" TargetMode="External"/><Relationship Id="rId1" Type="http://schemas.openxmlformats.org/officeDocument/2006/relationships/externalLinkPath" Target="/HDC%20Projects/LBHA%20-%20Queen%20Ave/19%20Funding%20Apps/2023-8%20NOFA%20Vets-Small/NOFA%20SUBMITTED%20DOCUMENTS/OHCS%20NOFA%20Application_2023-8__Queen%20Ave%20Apts.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rolink"/>
      <sheetName val="Instructions"/>
      <sheetName val="Proposal Summary"/>
      <sheetName val="App Update"/>
      <sheetName val="Narratives"/>
      <sheetName val="Project Details"/>
      <sheetName val="Development Schedule"/>
      <sheetName val="Development Team"/>
      <sheetName val="Budget Sources"/>
      <sheetName val="Construction Cost SOV"/>
      <sheetName val="Budget Uses"/>
      <sheetName val="Sources &amp; Uses"/>
      <sheetName val="Rents and Incomes"/>
      <sheetName val="Operating Budget"/>
      <sheetName val="PSH Services Budget"/>
      <sheetName val="Commercial Operating Budget"/>
      <sheetName val="Developer Fee"/>
      <sheetName val="LIHTC Calc (site Entry)"/>
      <sheetName val="LIHTC Calc (summary)"/>
      <sheetName val="Multifamily Bonds"/>
      <sheetName val="OAHTC Calculation"/>
      <sheetName val="OAHTC_Amortization"/>
      <sheetName val="AWHTC Calc"/>
      <sheetName val="MWESB Engagement Strategy"/>
      <sheetName val="Scoring_9% NewConst&amp;AcqRehab"/>
      <sheetName val="Scoring_9% Preservation"/>
      <sheetName val="Scoring_HOME NewConst&amp;AcqRehab"/>
      <sheetName val="Scoring_HOME Preservation"/>
      <sheetName val="Scoring_LIFT Quantitative"/>
      <sheetName val="Scoring_LIFT Narrative"/>
      <sheetName val="Scoring_Preservation PuSH"/>
      <sheetName val="Scoring_Preservation FedRAH"/>
      <sheetName val="Scoring_Preservation"/>
      <sheetName val="Scoring_LIFT Gap Wildfire Narr"/>
      <sheetName val="Scoring_PSH Quantitative"/>
      <sheetName val="Scoring_PSH Narrative"/>
      <sheetName val="Scoring_Vets Quantitative"/>
      <sheetName val="Scoring_Vets Narrative"/>
      <sheetName val="Scoring_Vets-Sml Proj Quant"/>
      <sheetName val="Scoring_Vets-Sml Proj Narr"/>
      <sheetName val="Blank Worksheet"/>
      <sheetName val="Applicant Agreement"/>
      <sheetName val="Auth Accept"/>
      <sheetName val="MWESB Ack &amp; Cert"/>
      <sheetName val="DEI Agreement"/>
      <sheetName val="Board Resolution"/>
      <sheetName val="Ownership Integrity"/>
      <sheetName val="Final Application Certification"/>
      <sheetName val="Application Charge Transmittal"/>
      <sheetName val="RSMeans_Data"/>
      <sheetName val="Data Sources"/>
      <sheetName val="Location Preferences_Data"/>
      <sheetName val="Severity of Need_Data"/>
      <sheetName val="Opportunity Area Income_Data"/>
      <sheetName val="Mismatch Units_Data"/>
      <sheetName val="Regions_Data"/>
      <sheetName val="SD_Dropdowns"/>
      <sheetName val="LIHTCIncomes 23"/>
      <sheetName val="LIHTCRents 23"/>
      <sheetName val="HOMERents_22"/>
      <sheetName val="HTF Rent Limits_22"/>
      <sheetName val="ESRI_MAPINFO_SHEET"/>
    </sheetNames>
    <sheetDataSet>
      <sheetData sheetId="0">
        <row r="15">
          <cell r="F15" t="str">
            <v>Queen Ave Apartments</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row r="2">
          <cell r="AC2" t="str">
            <v>§1602</v>
          </cell>
        </row>
        <row r="3">
          <cell r="AC3" t="str">
            <v>ADF (Defunct)</v>
          </cell>
        </row>
        <row r="4">
          <cell r="AC4" t="str">
            <v xml:space="preserve">ADF       </v>
          </cell>
        </row>
        <row r="5">
          <cell r="AC5" t="str">
            <v>AFS (Adult &amp; Fam Serv)</v>
          </cell>
        </row>
        <row r="6">
          <cell r="AC6" t="str">
            <v>Grant - FHLB / AHP</v>
          </cell>
        </row>
        <row r="7">
          <cell r="AC7" t="str">
            <v>AMH (Addition &amp; MH)</v>
          </cell>
        </row>
        <row r="8">
          <cell r="AC8" t="str">
            <v>Applicant Contribution</v>
          </cell>
        </row>
        <row r="9">
          <cell r="AC9" t="str">
            <v>ARB - Arbitrage</v>
          </cell>
        </row>
        <row r="10">
          <cell r="AC10" t="str">
            <v>Agriculture Worker Housing Tax Credits</v>
          </cell>
        </row>
        <row r="11">
          <cell r="AC11" t="str">
            <v>BETC (Business Energy TC)</v>
          </cell>
        </row>
        <row r="12">
          <cell r="AC12" t="str">
            <v xml:space="preserve">BOND      </v>
          </cell>
        </row>
        <row r="13">
          <cell r="AC13" t="str">
            <v>BONDS, Non-Housing</v>
          </cell>
        </row>
        <row r="14">
          <cell r="AC14" t="str">
            <v>Capital Funds</v>
          </cell>
        </row>
        <row r="15">
          <cell r="AC15" t="str">
            <v>Cash / Reserves</v>
          </cell>
        </row>
        <row r="16">
          <cell r="AC16" t="str">
            <v>CDBG - NonOHCS</v>
          </cell>
        </row>
        <row r="17">
          <cell r="AC17" t="str">
            <v>CDBG ADMIN</v>
          </cell>
        </row>
        <row r="18">
          <cell r="AC18" t="str">
            <v xml:space="preserve">CDBG MGMT </v>
          </cell>
        </row>
        <row r="19">
          <cell r="AC19" t="str">
            <v xml:space="preserve">CDBGHR    </v>
          </cell>
        </row>
        <row r="20">
          <cell r="AC20" t="str">
            <v xml:space="preserve">CDBGO     </v>
          </cell>
        </row>
        <row r="21">
          <cell r="AC21" t="str">
            <v>Cash Flow During Rehab/Leaseup</v>
          </cell>
        </row>
        <row r="22">
          <cell r="AC22" t="str">
            <v>Community Incentive Fund (CIF)</v>
          </cell>
        </row>
        <row r="23">
          <cell r="AC23" t="str">
            <v>CIF/SCIF</v>
          </cell>
        </row>
        <row r="24">
          <cell r="AC24" t="str">
            <v xml:space="preserve">CIFGNT    </v>
          </cell>
        </row>
        <row r="25">
          <cell r="AC25" t="str">
            <v xml:space="preserve">CIFLN     </v>
          </cell>
        </row>
        <row r="26">
          <cell r="AC26" t="str">
            <v xml:space="preserve">COC       </v>
          </cell>
        </row>
        <row r="27">
          <cell r="AC27" t="str">
            <v xml:space="preserve">DCBS      </v>
          </cell>
        </row>
        <row r="28">
          <cell r="AC28" t="str">
            <v>Deferred Developer Fee</v>
          </cell>
        </row>
        <row r="29">
          <cell r="AC29" t="str">
            <v>DEQTY (Dev. Equity)</v>
          </cell>
        </row>
        <row r="30">
          <cell r="AC30" t="str">
            <v xml:space="preserve">DOJNW     </v>
          </cell>
        </row>
        <row r="31">
          <cell r="AC31" t="str">
            <v xml:space="preserve">DONAT     </v>
          </cell>
        </row>
        <row r="32">
          <cell r="AC32" t="str">
            <v>Conduit Bonds</v>
          </cell>
        </row>
        <row r="33">
          <cell r="AC33" t="str">
            <v>E/D</v>
          </cell>
        </row>
        <row r="34">
          <cell r="AC34" t="str">
            <v xml:space="preserve">EHA       </v>
          </cell>
        </row>
        <row r="35">
          <cell r="AC35" t="str">
            <v xml:space="preserve">ELD       </v>
          </cell>
        </row>
        <row r="36">
          <cell r="AC36" t="str">
            <v>Energy Provider Contribution</v>
          </cell>
        </row>
        <row r="37">
          <cell r="AC37" t="str">
            <v xml:space="preserve">ENV       </v>
          </cell>
        </row>
        <row r="38">
          <cell r="AC38" t="str">
            <v xml:space="preserve">EOTF      </v>
          </cell>
        </row>
        <row r="39">
          <cell r="AC39" t="str">
            <v xml:space="preserve">EQADJ     </v>
          </cell>
        </row>
        <row r="40">
          <cell r="AC40" t="str">
            <v xml:space="preserve">EQGAP (Equity Gap) </v>
          </cell>
        </row>
        <row r="41">
          <cell r="AC41" t="str">
            <v>LIHTC Equity</v>
          </cell>
        </row>
        <row r="42">
          <cell r="AC42" t="str">
            <v>EXCISE tax</v>
          </cell>
        </row>
        <row r="43">
          <cell r="AC43" t="str">
            <v xml:space="preserve">FETC      </v>
          </cell>
        </row>
        <row r="44">
          <cell r="AC44" t="str">
            <v xml:space="preserve">FORD      </v>
          </cell>
        </row>
        <row r="45">
          <cell r="AC45" t="str">
            <v xml:space="preserve">AWHTC Equity    </v>
          </cell>
        </row>
        <row r="46">
          <cell r="AC46" t="str">
            <v xml:space="preserve">FWHDA </v>
          </cell>
        </row>
        <row r="47">
          <cell r="AC47" t="str">
            <v xml:space="preserve">FWMOD     </v>
          </cell>
        </row>
        <row r="48">
          <cell r="AC48" t="str">
            <v>FWTC  - Farmworker HTC</v>
          </cell>
        </row>
        <row r="49">
          <cell r="AC49" t="str">
            <v xml:space="preserve">GAP-OHCS  </v>
          </cell>
        </row>
        <row r="50">
          <cell r="AC50" t="str">
            <v xml:space="preserve">GB        </v>
          </cell>
        </row>
        <row r="51">
          <cell r="AC51" t="str">
            <v xml:space="preserve">GGAR      </v>
          </cell>
        </row>
        <row r="52">
          <cell r="AC52" t="str">
            <v xml:space="preserve">GGARL     </v>
          </cell>
        </row>
        <row r="53">
          <cell r="AC53" t="str">
            <v>GHAP</v>
          </cell>
        </row>
        <row r="54">
          <cell r="AC54" t="str">
            <v xml:space="preserve">GHAP-G    </v>
          </cell>
        </row>
        <row r="55">
          <cell r="AC55" t="str">
            <v xml:space="preserve">GHAP-L    </v>
          </cell>
        </row>
        <row r="56">
          <cell r="AC56" t="str">
            <v xml:space="preserve">GHAP-NSP  </v>
          </cell>
        </row>
        <row r="57">
          <cell r="AC57" t="str">
            <v xml:space="preserve">GHAP-PP   </v>
          </cell>
        </row>
        <row r="58">
          <cell r="AC58" t="str">
            <v xml:space="preserve">GHAP-PSH  </v>
          </cell>
        </row>
        <row r="59">
          <cell r="AC59" t="str">
            <v xml:space="preserve">GHAPCG    </v>
          </cell>
        </row>
        <row r="60">
          <cell r="AC60" t="str">
            <v xml:space="preserve">GHAPCL    </v>
          </cell>
        </row>
        <row r="61">
          <cell r="AC61" t="str">
            <v xml:space="preserve">GHAPCNA   </v>
          </cell>
        </row>
        <row r="62">
          <cell r="AC62" t="str">
            <v xml:space="preserve">GHAPG     </v>
          </cell>
        </row>
        <row r="63">
          <cell r="AC63" t="str">
            <v xml:space="preserve">GHAPL     </v>
          </cell>
        </row>
        <row r="64">
          <cell r="AC64" t="str">
            <v xml:space="preserve">GHAPPG    </v>
          </cell>
        </row>
        <row r="65">
          <cell r="AC65" t="str">
            <v xml:space="preserve">GHAPPL    </v>
          </cell>
        </row>
        <row r="66">
          <cell r="AC66" t="str">
            <v xml:space="preserve">GHAPPRED  </v>
          </cell>
        </row>
        <row r="67">
          <cell r="AC67" t="str">
            <v>GHAP - Veterans Set-Aside</v>
          </cell>
        </row>
        <row r="68">
          <cell r="AC68" t="str">
            <v xml:space="preserve">GHAPV-L   </v>
          </cell>
        </row>
        <row r="69">
          <cell r="AC69" t="str">
            <v>General Partner Note</v>
          </cell>
        </row>
        <row r="70">
          <cell r="AC70" t="str">
            <v>Grant - Other</v>
          </cell>
        </row>
        <row r="71">
          <cell r="AC71" t="str">
            <v>Guar</v>
          </cell>
        </row>
        <row r="72">
          <cell r="AC72" t="str">
            <v>H+DEV</v>
          </cell>
        </row>
        <row r="73">
          <cell r="AC73" t="str">
            <v>H+RENT</v>
          </cell>
        </row>
        <row r="74">
          <cell r="AC74" t="str">
            <v>H+SVCS</v>
          </cell>
        </row>
        <row r="75">
          <cell r="AC75" t="str">
            <v xml:space="preserve">HDGP </v>
          </cell>
        </row>
        <row r="76">
          <cell r="AC76" t="str">
            <v>HELP (FAF)</v>
          </cell>
        </row>
        <row r="77">
          <cell r="AC77" t="str">
            <v xml:space="preserve">HELP      </v>
          </cell>
        </row>
        <row r="78">
          <cell r="AC78" t="str">
            <v xml:space="preserve">HFA       </v>
          </cell>
        </row>
        <row r="79">
          <cell r="AC79" t="str">
            <v xml:space="preserve">HOAP      </v>
          </cell>
        </row>
        <row r="80">
          <cell r="AC80" t="str">
            <v>HOME (Grant)</v>
          </cell>
        </row>
        <row r="81">
          <cell r="AC81" t="str">
            <v>HOME - OHCS</v>
          </cell>
        </row>
        <row r="82">
          <cell r="AC82" t="str">
            <v xml:space="preserve">HOMEL     </v>
          </cell>
        </row>
        <row r="83">
          <cell r="AC83" t="str">
            <v>HPF - LBB Preservation</v>
          </cell>
        </row>
        <row r="84">
          <cell r="AC84" t="str">
            <v xml:space="preserve">HPF 2011C </v>
          </cell>
        </row>
        <row r="85">
          <cell r="AC85" t="str">
            <v xml:space="preserve">HPF 2013  </v>
          </cell>
        </row>
        <row r="86">
          <cell r="AC86" t="str">
            <v xml:space="preserve">HPF 2015  </v>
          </cell>
        </row>
        <row r="87">
          <cell r="AC87" t="str">
            <v xml:space="preserve">HPF 2016  </v>
          </cell>
        </row>
        <row r="88">
          <cell r="AC88" t="str">
            <v xml:space="preserve">HPF 2017  </v>
          </cell>
        </row>
        <row r="89">
          <cell r="AC89" t="str">
            <v xml:space="preserve">HPF-2009D </v>
          </cell>
        </row>
        <row r="90">
          <cell r="AC90" t="str">
            <v xml:space="preserve">HPF-2010  </v>
          </cell>
        </row>
        <row r="91">
          <cell r="AC91" t="str">
            <v xml:space="preserve">HPF-2010A </v>
          </cell>
        </row>
        <row r="92">
          <cell r="AC92" t="str">
            <v xml:space="preserve">HPF-2010B </v>
          </cell>
        </row>
        <row r="93">
          <cell r="AC93" t="str">
            <v xml:space="preserve">HPF-2011B </v>
          </cell>
        </row>
        <row r="94">
          <cell r="AC94" t="str">
            <v xml:space="preserve">HPF-2012  </v>
          </cell>
        </row>
        <row r="95">
          <cell r="AC95" t="str">
            <v xml:space="preserve">HPF-HDGA  </v>
          </cell>
        </row>
        <row r="96">
          <cell r="AC96" t="str">
            <v xml:space="preserve">HPF-MDP   </v>
          </cell>
        </row>
        <row r="97">
          <cell r="AC97" t="str">
            <v xml:space="preserve">HPF-PPC   </v>
          </cell>
        </row>
        <row r="98">
          <cell r="AC98" t="str">
            <v xml:space="preserve">HPFCIF02B </v>
          </cell>
        </row>
        <row r="99">
          <cell r="AC99" t="str">
            <v xml:space="preserve">HPFCIF02C </v>
          </cell>
        </row>
        <row r="100">
          <cell r="AC100" t="str">
            <v>HPFGeneral Fund</v>
          </cell>
        </row>
        <row r="101">
          <cell r="AC101" t="str">
            <v xml:space="preserve">HPLUS     </v>
          </cell>
        </row>
        <row r="102">
          <cell r="AC102" t="str">
            <v xml:space="preserve">HPLUSRS   </v>
          </cell>
        </row>
        <row r="103">
          <cell r="AC103" t="str">
            <v xml:space="preserve">HPLUSSS   </v>
          </cell>
        </row>
        <row r="104">
          <cell r="AC104" t="str">
            <v>HTF - Federal</v>
          </cell>
        </row>
        <row r="105">
          <cell r="AC105" t="str">
            <v xml:space="preserve">HTF-G     </v>
          </cell>
        </row>
        <row r="106">
          <cell r="AC106" t="str">
            <v xml:space="preserve">HTF-L     </v>
          </cell>
        </row>
        <row r="107">
          <cell r="AC107" t="str">
            <v xml:space="preserve">HUD202L   </v>
          </cell>
        </row>
        <row r="108">
          <cell r="AC108" t="str">
            <v xml:space="preserve">HUD811    </v>
          </cell>
        </row>
        <row r="109">
          <cell r="AC109" t="str">
            <v xml:space="preserve">HUDR      </v>
          </cell>
        </row>
        <row r="110">
          <cell r="AC110" t="str">
            <v>Income</v>
          </cell>
        </row>
        <row r="111">
          <cell r="AC111" t="str">
            <v>Interest Income</v>
          </cell>
        </row>
        <row r="112">
          <cell r="AC112" t="str">
            <v>Land Donation</v>
          </cell>
        </row>
        <row r="113">
          <cell r="AC113" t="str">
            <v xml:space="preserve">LBP       </v>
          </cell>
        </row>
        <row r="114">
          <cell r="AC114" t="str">
            <v xml:space="preserve">LIFT </v>
          </cell>
        </row>
        <row r="115">
          <cell r="AC115" t="str">
            <v xml:space="preserve">LIFTL     </v>
          </cell>
        </row>
        <row r="116">
          <cell r="AC116" t="str">
            <v>LIHT4   4% TC</v>
          </cell>
        </row>
        <row r="117">
          <cell r="AC117" t="str">
            <v>LIHTC   9% TC</v>
          </cell>
        </row>
        <row r="118">
          <cell r="AC118" t="str">
            <v>LIHTC4</v>
          </cell>
        </row>
        <row r="119">
          <cell r="AC119" t="str">
            <v>LIHTC9</v>
          </cell>
        </row>
        <row r="120">
          <cell r="AC120" t="str">
            <v xml:space="preserve">LISC      </v>
          </cell>
        </row>
        <row r="121">
          <cell r="AC121" t="str">
            <v>Loan - County</v>
          </cell>
        </row>
        <row r="122">
          <cell r="AC122" t="str">
            <v>LOAN</v>
          </cell>
        </row>
        <row r="123">
          <cell r="AC123" t="str">
            <v xml:space="preserve">LOANG     </v>
          </cell>
        </row>
        <row r="124">
          <cell r="AC124" t="str">
            <v xml:space="preserve">LOCAL     </v>
          </cell>
        </row>
        <row r="125">
          <cell r="AC125" t="str">
            <v xml:space="preserve">MAP       </v>
          </cell>
        </row>
        <row r="126">
          <cell r="AC126" t="str">
            <v xml:space="preserve">MDPP      </v>
          </cell>
        </row>
        <row r="127">
          <cell r="AC127" t="str">
            <v xml:space="preserve">MDPPFP    </v>
          </cell>
        </row>
        <row r="128">
          <cell r="AC128" t="str">
            <v>MDPPP</v>
          </cell>
        </row>
        <row r="129">
          <cell r="AC129" t="str">
            <v>OMEP - PacifiCorp</v>
          </cell>
        </row>
        <row r="130">
          <cell r="AC130" t="str">
            <v xml:space="preserve">MEP-PAC-L </v>
          </cell>
        </row>
        <row r="131">
          <cell r="AC131" t="str">
            <v>OMEP - PGE</v>
          </cell>
        </row>
        <row r="132">
          <cell r="AC132" t="str">
            <v xml:space="preserve">MEP-PGE-L </v>
          </cell>
        </row>
        <row r="133">
          <cell r="AC133" t="str">
            <v xml:space="preserve">MHHF </v>
          </cell>
        </row>
        <row r="134">
          <cell r="AC134" t="str">
            <v>Grant - Mental Health/Non-OHCS</v>
          </cell>
        </row>
        <row r="135">
          <cell r="AC135" t="str">
            <v>MM (Defunct)</v>
          </cell>
        </row>
        <row r="136">
          <cell r="AC136" t="str">
            <v xml:space="preserve">MM        </v>
          </cell>
        </row>
        <row r="137">
          <cell r="AC137" t="str">
            <v xml:space="preserve">MMEM      </v>
          </cell>
        </row>
        <row r="138">
          <cell r="AC138" t="str">
            <v xml:space="preserve">NFMC      </v>
          </cell>
        </row>
        <row r="139">
          <cell r="AC139" t="str">
            <v xml:space="preserve">In-Kind Donation    </v>
          </cell>
        </row>
        <row r="140">
          <cell r="AC140" t="str">
            <v xml:space="preserve">NMTC      </v>
          </cell>
        </row>
        <row r="141">
          <cell r="AC141" t="str">
            <v xml:space="preserve">NSP2-PSH  </v>
          </cell>
        </row>
        <row r="142">
          <cell r="AC142" t="str">
            <v>OAHTC</v>
          </cell>
        </row>
        <row r="143">
          <cell r="AC143" t="str">
            <v>HOME - PJ</v>
          </cell>
        </row>
        <row r="144">
          <cell r="AC144" t="str">
            <v>Loan - Other</v>
          </cell>
        </row>
        <row r="145">
          <cell r="AC145" t="str">
            <v xml:space="preserve">OMEP </v>
          </cell>
        </row>
        <row r="146">
          <cell r="AC146" t="str">
            <v xml:space="preserve">ONSP      </v>
          </cell>
        </row>
        <row r="147">
          <cell r="AC147" t="str">
            <v>Operating Income</v>
          </cell>
        </row>
        <row r="148">
          <cell r="AC148" t="str">
            <v xml:space="preserve">OPP       </v>
          </cell>
        </row>
        <row r="149">
          <cell r="AC149" t="str">
            <v>OPP (Defunct)</v>
          </cell>
        </row>
        <row r="150">
          <cell r="AC150" t="str">
            <v xml:space="preserve">ORES      </v>
          </cell>
        </row>
        <row r="151">
          <cell r="AC151" t="str">
            <v>ORR</v>
          </cell>
        </row>
        <row r="152">
          <cell r="AC152" t="str">
            <v>OtherOHCS</v>
          </cell>
        </row>
        <row r="153">
          <cell r="AC153" t="str">
            <v>Owner Equity</v>
          </cell>
        </row>
        <row r="154">
          <cell r="AC154" t="str">
            <v>Perm Loan</v>
          </cell>
        </row>
        <row r="155">
          <cell r="AC155" t="str">
            <v xml:space="preserve">PM        </v>
          </cell>
        </row>
        <row r="156">
          <cell r="AC156" t="str">
            <v>PMFC(1552)</v>
          </cell>
        </row>
        <row r="157">
          <cell r="AC157" t="str">
            <v xml:space="preserve">PRE       </v>
          </cell>
        </row>
        <row r="158">
          <cell r="AC158" t="str">
            <v xml:space="preserve">PREA      </v>
          </cell>
        </row>
        <row r="159">
          <cell r="AC159" t="str">
            <v>Predev</v>
          </cell>
        </row>
        <row r="160">
          <cell r="AC160" t="str">
            <v xml:space="preserve">PREDN     </v>
          </cell>
        </row>
        <row r="161">
          <cell r="AC161" t="str">
            <v xml:space="preserve">PREDO     </v>
          </cell>
        </row>
        <row r="162">
          <cell r="AC162" t="str">
            <v xml:space="preserve">PREH      </v>
          </cell>
        </row>
        <row r="163">
          <cell r="AC163" t="str">
            <v xml:space="preserve">PRELO     </v>
          </cell>
        </row>
        <row r="164">
          <cell r="AC164" t="str">
            <v>Preservation</v>
          </cell>
        </row>
        <row r="165">
          <cell r="AC165" t="str">
            <v xml:space="preserve">PRFC      </v>
          </cell>
        </row>
        <row r="166">
          <cell r="AC166" t="str">
            <v xml:space="preserve">PTAX      </v>
          </cell>
        </row>
        <row r="167">
          <cell r="AC167" t="str">
            <v xml:space="preserve">RAN       </v>
          </cell>
        </row>
        <row r="168">
          <cell r="AC168" t="str">
            <v xml:space="preserve">RDG       </v>
          </cell>
        </row>
        <row r="169">
          <cell r="AC169" t="str">
            <v xml:space="preserve">RDL       </v>
          </cell>
        </row>
        <row r="170">
          <cell r="AC170" t="str">
            <v xml:space="preserve">RHED      </v>
          </cell>
        </row>
        <row r="171">
          <cell r="AC171" t="str">
            <v xml:space="preserve">ROW ODOT  </v>
          </cell>
        </row>
        <row r="172">
          <cell r="AC172" t="str">
            <v xml:space="preserve">RRCPTS    </v>
          </cell>
        </row>
        <row r="173">
          <cell r="AC173" t="str">
            <v>RS (Loan)</v>
          </cell>
        </row>
        <row r="174">
          <cell r="AC174" t="str">
            <v xml:space="preserve">RS        </v>
          </cell>
        </row>
        <row r="175">
          <cell r="AC175" t="str">
            <v xml:space="preserve">RSTR      </v>
          </cell>
        </row>
        <row r="176">
          <cell r="AC176" t="str">
            <v xml:space="preserve">S1602     </v>
          </cell>
        </row>
        <row r="177">
          <cell r="AC177" t="str">
            <v>SCIF-Grant</v>
          </cell>
        </row>
        <row r="178">
          <cell r="AC178" t="str">
            <v xml:space="preserve">SCIF-Loan </v>
          </cell>
        </row>
        <row r="179">
          <cell r="AC179" t="str">
            <v>SDC Waiver</v>
          </cell>
        </row>
        <row r="180">
          <cell r="AC180" t="str">
            <v xml:space="preserve">SEC8      </v>
          </cell>
        </row>
        <row r="181">
          <cell r="AC181" t="str">
            <v>Historic Tax Credit Equity</v>
          </cell>
        </row>
        <row r="182">
          <cell r="AC182" t="str">
            <v xml:space="preserve">SHP       </v>
          </cell>
        </row>
        <row r="183">
          <cell r="AC183" t="str">
            <v xml:space="preserve">SIP       </v>
          </cell>
        </row>
        <row r="184">
          <cell r="AC184" t="str">
            <v>SMAL</v>
          </cell>
        </row>
        <row r="185">
          <cell r="AC185" t="str">
            <v xml:space="preserve">SMAL-MKT  </v>
          </cell>
        </row>
        <row r="186">
          <cell r="AC186" t="str">
            <v xml:space="preserve">Seller Note     </v>
          </cell>
        </row>
        <row r="187">
          <cell r="AC187" t="str">
            <v xml:space="preserve">SOCSVCS   </v>
          </cell>
        </row>
        <row r="188">
          <cell r="AC188" t="str">
            <v xml:space="preserve">SSF       </v>
          </cell>
        </row>
        <row r="189">
          <cell r="AC189" t="str">
            <v>Short Term Use of Bonds</v>
          </cell>
        </row>
        <row r="190">
          <cell r="AC190" t="str">
            <v xml:space="preserve">TAX       </v>
          </cell>
        </row>
        <row r="191">
          <cell r="AC191" t="str">
            <v>Taxable Bonds</v>
          </cell>
        </row>
        <row r="192">
          <cell r="AC192" t="str">
            <v xml:space="preserve">Tax Waiver </v>
          </cell>
        </row>
        <row r="193">
          <cell r="AC193" t="str">
            <v xml:space="preserve">TCAP      </v>
          </cell>
        </row>
        <row r="194">
          <cell r="AC194" t="str">
            <v>TCAP (Defunct)</v>
          </cell>
        </row>
        <row r="195">
          <cell r="AC195" t="str">
            <v xml:space="preserve">TCAP-ERR  </v>
          </cell>
        </row>
        <row r="196">
          <cell r="AC196" t="str">
            <v>Tax Exempt Bonds - Non OHCS</v>
          </cell>
        </row>
        <row r="197">
          <cell r="AC197" t="str">
            <v xml:space="preserve">PHB - TIF       </v>
          </cell>
        </row>
        <row r="198">
          <cell r="AC198" t="str">
            <v>TIF Credit</v>
          </cell>
        </row>
        <row r="199">
          <cell r="AC199" t="str">
            <v xml:space="preserve">TRUST     </v>
          </cell>
        </row>
        <row r="200">
          <cell r="AC200" t="str">
            <v xml:space="preserve">TRUSTL    </v>
          </cell>
        </row>
        <row r="201">
          <cell r="AC201" t="str">
            <v xml:space="preserve">UN        </v>
          </cell>
        </row>
        <row r="202">
          <cell r="AC202" t="str">
            <v xml:space="preserve">VE        </v>
          </cell>
        </row>
        <row r="203">
          <cell r="AC203" t="str">
            <v>VLGF : Vets Lottery Grant Fund</v>
          </cell>
        </row>
        <row r="204">
          <cell r="AC204" t="str">
            <v xml:space="preserve">WCAP      </v>
          </cell>
        </row>
        <row r="205">
          <cell r="AC205" t="str">
            <v xml:space="preserve">Waived Fees     </v>
          </cell>
        </row>
        <row r="206">
          <cell r="AC206" t="str">
            <v xml:space="preserve">WX        </v>
          </cell>
        </row>
        <row r="207">
          <cell r="AC207" t="str">
            <v xml:space="preserve">WXDUKG    </v>
          </cell>
        </row>
        <row r="208">
          <cell r="AC208" t="str">
            <v xml:space="preserve">WXDUKL    </v>
          </cell>
        </row>
        <row r="209">
          <cell r="AC209" t="str">
            <v xml:space="preserve">WXPACG    </v>
          </cell>
        </row>
        <row r="210">
          <cell r="AC210" t="str">
            <v xml:space="preserve">WXPACL    </v>
          </cell>
        </row>
        <row r="211">
          <cell r="AC211" t="str">
            <v xml:space="preserve">WXPGEG    </v>
          </cell>
        </row>
        <row r="212">
          <cell r="AC212" t="str">
            <v xml:space="preserve">WXPGEL    </v>
          </cell>
        </row>
        <row r="213">
          <cell r="AC213" t="str">
            <v xml:space="preserve">WXPVEG    </v>
          </cell>
        </row>
        <row r="214">
          <cell r="AC214" t="str">
            <v xml:space="preserve">WXPVEL    </v>
          </cell>
        </row>
        <row r="215">
          <cell r="AC215" t="str">
            <v xml:space="preserve">WXWILLG   </v>
          </cell>
        </row>
        <row r="216">
          <cell r="AC216" t="str">
            <v xml:space="preserve">WXWILLL   </v>
          </cell>
        </row>
        <row r="217">
          <cell r="AC217" t="str">
            <v>Grant - Meyer Memorial Trust</v>
          </cell>
        </row>
        <row r="218">
          <cell r="AC218" t="str">
            <v>Grant - Collins Foundation</v>
          </cell>
        </row>
        <row r="219">
          <cell r="AC219" t="str">
            <v>Grant - Bend Affdble Housing</v>
          </cell>
        </row>
        <row r="220">
          <cell r="AC220" t="str">
            <v>Grant - Indian Housing Block</v>
          </cell>
        </row>
        <row r="221">
          <cell r="AC221" t="str">
            <v>Grant - Home Depot Fnd</v>
          </cell>
        </row>
        <row r="222">
          <cell r="AC222" t="str">
            <v>Grant - Main Street Historic</v>
          </cell>
        </row>
        <row r="223">
          <cell r="AC223" t="str">
            <v>Grant - Enterprise Community</v>
          </cell>
        </row>
        <row r="224">
          <cell r="AC224" t="str">
            <v>Grant - County</v>
          </cell>
        </row>
        <row r="225">
          <cell r="AC225" t="str">
            <v>Grant - Metro TOD</v>
          </cell>
        </row>
        <row r="226">
          <cell r="AC226" t="str">
            <v>Loan - City</v>
          </cell>
        </row>
        <row r="227">
          <cell r="AC227" t="str">
            <v>Weatherization - NonOHCS</v>
          </cell>
        </row>
        <row r="228">
          <cell r="AC228" t="str">
            <v>Loan - Sponsor</v>
          </cell>
        </row>
        <row r="229">
          <cell r="AC229" t="str">
            <v>PSH Capital</v>
          </cell>
        </row>
        <row r="230">
          <cell r="AC230" t="str">
            <v>Net Sales Proceeds</v>
          </cell>
        </row>
        <row r="231">
          <cell r="AC231" t="str">
            <v>UFRF: Umatilla Flood Relief Funds</v>
          </cell>
        </row>
        <row r="232">
          <cell r="AC232" t="str">
            <v>Land Acquisition Program</v>
          </cell>
        </row>
        <row r="233">
          <cell r="AC233" t="str">
            <v>PSH Rental Assitance (Temp)</v>
          </cell>
        </row>
      </sheetData>
      <sheetData sheetId="57"/>
      <sheetData sheetId="58"/>
      <sheetData sheetId="59"/>
      <sheetData sheetId="60"/>
      <sheetData sheetId="6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8166B2-7CEF-4F6B-BD0B-9C45F2F4B99E}">
  <dimension ref="A1:EF130"/>
  <sheetViews>
    <sheetView zoomScaleNormal="100" workbookViewId="0">
      <selection activeCell="D6" sqref="D6:D10"/>
    </sheetView>
  </sheetViews>
  <sheetFormatPr defaultRowHeight="15" x14ac:dyDescent="0.25"/>
  <cols>
    <col min="1" max="1" width="34.5703125" customWidth="1"/>
    <col min="2" max="2" width="29.7109375" bestFit="1" customWidth="1"/>
    <col min="3" max="3" width="23.85546875" customWidth="1"/>
    <col min="4" max="11" width="20.7109375" customWidth="1"/>
    <col min="12" max="12" width="17.140625" customWidth="1"/>
    <col min="13" max="13" width="18.7109375" customWidth="1"/>
    <col min="14" max="14" width="14" bestFit="1" customWidth="1"/>
    <col min="15" max="15" width="30.140625" customWidth="1"/>
  </cols>
  <sheetData>
    <row r="1" spans="1:136" s="4" customFormat="1" ht="22.5" x14ac:dyDescent="0.25">
      <c r="A1" s="2" t="s">
        <v>0</v>
      </c>
      <c r="B1" s="3"/>
      <c r="C1" s="3"/>
      <c r="D1" s="28"/>
      <c r="E1" s="3"/>
      <c r="F1" s="3"/>
      <c r="G1" s="2"/>
      <c r="H1" s="28"/>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row>
    <row r="2" spans="1:136" s="4" customFormat="1" ht="15.75" x14ac:dyDescent="0.25">
      <c r="A2" s="56" t="s">
        <v>18</v>
      </c>
      <c r="B2" s="33"/>
      <c r="C2" s="33"/>
      <c r="D2" s="33"/>
      <c r="E2" s="33"/>
      <c r="F2" s="33"/>
      <c r="G2" s="85" t="s">
        <v>23</v>
      </c>
      <c r="H2" s="37">
        <v>45350</v>
      </c>
      <c r="I2" s="34"/>
      <c r="J2" s="34"/>
      <c r="K2"/>
      <c r="L2"/>
      <c r="M2"/>
      <c r="N2"/>
      <c r="O2"/>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row>
    <row r="3" spans="1:136" s="4" customFormat="1" x14ac:dyDescent="0.25">
      <c r="C3" s="1"/>
      <c r="D3" s="1"/>
      <c r="E3" s="1"/>
      <c r="F3" s="1"/>
      <c r="G3" s="1"/>
      <c r="H3" s="1"/>
      <c r="I3"/>
      <c r="J3"/>
      <c r="K3"/>
      <c r="L3"/>
      <c r="M3"/>
      <c r="N3"/>
      <c r="O3"/>
      <c r="P3"/>
      <c r="Q3"/>
      <c r="R3"/>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row>
    <row r="4" spans="1:136" s="1" customFormat="1" x14ac:dyDescent="0.25">
      <c r="D4" s="6"/>
      <c r="I4"/>
      <c r="J4"/>
      <c r="K4"/>
      <c r="L4"/>
      <c r="M4"/>
      <c r="N4"/>
      <c r="O4"/>
      <c r="P4"/>
      <c r="Q4"/>
      <c r="R4"/>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row>
    <row r="5" spans="1:136" s="7" customFormat="1" ht="30" x14ac:dyDescent="0.25">
      <c r="A5" s="8" t="s">
        <v>1</v>
      </c>
      <c r="B5" s="9" t="s">
        <v>2</v>
      </c>
      <c r="C5" s="10" t="s">
        <v>20</v>
      </c>
      <c r="D5" s="9" t="s">
        <v>3</v>
      </c>
      <c r="E5" s="9" t="s">
        <v>4</v>
      </c>
      <c r="F5" s="9" t="s">
        <v>5</v>
      </c>
      <c r="G5" s="9" t="s">
        <v>6</v>
      </c>
      <c r="H5" s="9" t="s">
        <v>7</v>
      </c>
      <c r="I5" s="64"/>
      <c r="J5" s="64"/>
      <c r="K5" s="64"/>
      <c r="L5"/>
      <c r="M5"/>
      <c r="N5"/>
      <c r="O5"/>
      <c r="P5"/>
      <c r="Q5"/>
      <c r="R5"/>
      <c r="S5"/>
      <c r="T5"/>
      <c r="U5"/>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row>
    <row r="6" spans="1:136" s="5" customFormat="1" x14ac:dyDescent="0.25">
      <c r="A6" s="15" t="s">
        <v>8</v>
      </c>
      <c r="B6" s="16" t="s">
        <v>9</v>
      </c>
      <c r="C6" s="16" t="s">
        <v>21</v>
      </c>
      <c r="D6" s="18">
        <v>1160000</v>
      </c>
      <c r="E6" s="19"/>
      <c r="F6" s="19"/>
      <c r="G6" s="19"/>
      <c r="H6" s="19"/>
      <c r="I6" s="243"/>
      <c r="J6" s="244"/>
      <c r="K6" s="244"/>
      <c r="L6"/>
      <c r="M6"/>
      <c r="N6"/>
      <c r="O6"/>
      <c r="P6"/>
      <c r="Q6"/>
      <c r="R6"/>
      <c r="S6"/>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row>
    <row r="7" spans="1:136" s="5" customFormat="1" x14ac:dyDescent="0.25">
      <c r="A7" s="15" t="s">
        <v>10</v>
      </c>
      <c r="B7" s="16" t="s">
        <v>11</v>
      </c>
      <c r="C7" s="16" t="s">
        <v>21</v>
      </c>
      <c r="D7" s="18">
        <v>5040000</v>
      </c>
      <c r="E7" s="19"/>
      <c r="F7" s="19"/>
      <c r="G7" s="19"/>
      <c r="H7" s="19"/>
      <c r="I7" s="243"/>
      <c r="J7" s="244"/>
      <c r="K7" s="244"/>
      <c r="L7"/>
      <c r="M7"/>
      <c r="N7"/>
      <c r="O7"/>
      <c r="P7"/>
      <c r="Q7"/>
      <c r="R7"/>
      <c r="S7"/>
      <c r="T7"/>
      <c r="U7"/>
      <c r="V7"/>
      <c r="W7"/>
      <c r="X7"/>
      <c r="Y7"/>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c r="EC7"/>
      <c r="ED7"/>
      <c r="EE7"/>
      <c r="EF7"/>
    </row>
    <row r="8" spans="1:136" s="5" customFormat="1" x14ac:dyDescent="0.25">
      <c r="A8" s="20" t="s">
        <v>12</v>
      </c>
      <c r="B8" s="16" t="s">
        <v>12</v>
      </c>
      <c r="C8" s="16" t="s">
        <v>21</v>
      </c>
      <c r="D8" s="21">
        <f>811779+55671-50000</f>
        <v>817450</v>
      </c>
      <c r="E8" s="22">
        <v>0</v>
      </c>
      <c r="F8" s="19"/>
      <c r="G8" s="19"/>
      <c r="H8" s="19"/>
      <c r="I8" s="243"/>
      <c r="J8" s="244"/>
      <c r="K8" s="244"/>
      <c r="L8"/>
      <c r="M8"/>
      <c r="N8"/>
      <c r="O8"/>
      <c r="P8"/>
      <c r="Q8"/>
      <c r="R8"/>
      <c r="S8"/>
      <c r="T8"/>
      <c r="U8"/>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row>
    <row r="9" spans="1:136" s="5" customFormat="1" x14ac:dyDescent="0.25">
      <c r="A9" s="20" t="s">
        <v>19</v>
      </c>
      <c r="B9" s="16" t="s">
        <v>13</v>
      </c>
      <c r="C9" s="21"/>
      <c r="D9" s="21">
        <v>1270162.4366648144</v>
      </c>
      <c r="E9" s="22">
        <v>7.2499999999999995E-2</v>
      </c>
      <c r="F9" s="23">
        <f>IFERROR(IF(D9&gt;0,(-PMT(E9/12,H9*12,D9))*12,(0)),0)</f>
        <v>103976.96233333337</v>
      </c>
      <c r="G9" s="17">
        <v>20</v>
      </c>
      <c r="H9" s="24">
        <v>30</v>
      </c>
      <c r="I9" s="244"/>
      <c r="J9" s="244"/>
      <c r="K9" s="244"/>
      <c r="L9"/>
      <c r="M9"/>
      <c r="N9"/>
      <c r="O9"/>
      <c r="P9"/>
      <c r="Q9"/>
      <c r="R9"/>
      <c r="S9"/>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row>
    <row r="10" spans="1:136" s="5" customFormat="1" x14ac:dyDescent="0.25">
      <c r="A10" s="20" t="s">
        <v>14</v>
      </c>
      <c r="B10" s="21" t="s">
        <v>15</v>
      </c>
      <c r="C10" s="21" t="s">
        <v>21</v>
      </c>
      <c r="D10" s="21">
        <v>2500000</v>
      </c>
      <c r="E10" s="22"/>
      <c r="F10" s="23">
        <f>IFERROR(IF(D10&gt;0,(-PMT(E10/12,H10*12,D10))*12,(0)),0)</f>
        <v>0</v>
      </c>
      <c r="G10" s="25"/>
      <c r="H10" s="24"/>
      <c r="I10" s="244"/>
      <c r="J10" s="244"/>
      <c r="K10" s="244"/>
      <c r="L10"/>
      <c r="M10"/>
      <c r="N10"/>
      <c r="O10"/>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row>
    <row r="11" spans="1:136" s="7" customFormat="1" x14ac:dyDescent="0.25">
      <c r="A11" s="26"/>
      <c r="B11" s="26"/>
      <c r="C11" s="27" t="s">
        <v>16</v>
      </c>
      <c r="D11" s="23">
        <f>SUM(D6:D10)</f>
        <v>10787612.436664814</v>
      </c>
      <c r="E11" s="26"/>
      <c r="F11" s="23">
        <f>SUM(F6:F10)</f>
        <v>103976.96233333337</v>
      </c>
      <c r="G11" s="26"/>
      <c r="H11" s="26"/>
      <c r="I11" s="26"/>
      <c r="J11" s="26"/>
      <c r="K11" s="26"/>
      <c r="L11"/>
      <c r="M11"/>
      <c r="N11"/>
      <c r="O11"/>
      <c r="P11"/>
      <c r="Q11"/>
      <c r="R11"/>
      <c r="S11"/>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c r="EC11"/>
      <c r="ED11"/>
      <c r="EE11"/>
      <c r="EF11"/>
    </row>
    <row r="12" spans="1:136" s="1" customFormat="1" x14ac:dyDescent="0.25">
      <c r="A12"/>
      <c r="B12"/>
      <c r="C12"/>
      <c r="D12"/>
      <c r="E12"/>
      <c r="F12"/>
      <c r="G12"/>
      <c r="H12"/>
      <c r="I12"/>
      <c r="J12"/>
      <c r="K12"/>
      <c r="L12"/>
      <c r="M12"/>
      <c r="N12"/>
      <c r="O12"/>
      <c r="P12"/>
      <c r="Q12"/>
      <c r="R12"/>
      <c r="S12"/>
      <c r="T12"/>
      <c r="U12"/>
      <c r="V12"/>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row>
    <row r="13" spans="1:136" x14ac:dyDescent="0.25">
      <c r="C13" s="27" t="s">
        <v>17</v>
      </c>
      <c r="D13" s="23">
        <f>Uses!D122</f>
        <v>10787612</v>
      </c>
    </row>
    <row r="14" spans="1:136" x14ac:dyDescent="0.25">
      <c r="D14" s="11" t="str">
        <f>IF(OR(D13=0,D13=""),"",IF(ROUND(D11,0)&gt;ROUND(D13,0),"Error: Total Sources Exceed Total Uses by $"&amp;ROUND(D11,0)-ROUND(D13,0),IF(ROUND(D11,0)&lt;ROUND(D13,0),"Error: Total Uses Exceed Total Sources by $"&amp;ROUND(D13,0)-ROUND(D11,0),"")))</f>
        <v/>
      </c>
    </row>
    <row r="15" spans="1:136" x14ac:dyDescent="0.25">
      <c r="D15" s="12"/>
    </row>
    <row r="114" spans="15:15" x14ac:dyDescent="0.25">
      <c r="O114" s="4"/>
    </row>
    <row r="130" spans="1:15" s="4" customFormat="1" x14ac:dyDescent="0.25">
      <c r="A130" s="13"/>
      <c r="B130" s="13"/>
      <c r="C130" s="13"/>
      <c r="D130" s="14"/>
      <c r="E130" s="14"/>
      <c r="F130" s="14"/>
      <c r="G130" s="14"/>
      <c r="H130" s="14"/>
      <c r="I130" s="245"/>
      <c r="J130" s="12"/>
      <c r="K130"/>
      <c r="O130"/>
    </row>
  </sheetData>
  <dataValidations count="2">
    <dataValidation type="list" allowBlank="1" showInputMessage="1" showErrorMessage="1" sqref="I9:I10" xr:uid="{9770A119-7954-4B3D-BA3B-82034D827A34}">
      <formula1>"Yes,No"</formula1>
    </dataValidation>
    <dataValidation type="whole" allowBlank="1" showErrorMessage="1" errorTitle="Whole Numbers" error="Only enter whole numbers." sqref="D130:G130" xr:uid="{6B76B39B-BCC2-4702-84F4-25FE4602B743}">
      <formula1>0</formula1>
      <formula2>9.99999999999999E+46</formula2>
    </dataValidation>
  </dataValidations>
  <pageMargins left="0.7" right="0.7" top="0.75" bottom="0.75" header="0.3" footer="0.3"/>
  <pageSetup paperSize="5" scale="80" orientation="landscape" horizontalDpi="0" verticalDpi="0" r:id="rId1"/>
  <colBreaks count="1" manualBreakCount="1">
    <brk id="10" max="154"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1BAD0A-91D8-4E1B-A7DB-482B71CEAD5C}">
  <dimension ref="A1:FY207"/>
  <sheetViews>
    <sheetView topLeftCell="A119" zoomScaleNormal="100" zoomScaleSheetLayoutView="55" workbookViewId="0">
      <selection activeCell="D55" activeCellId="1" sqref="D38:D53 D55:D117"/>
    </sheetView>
  </sheetViews>
  <sheetFormatPr defaultColWidth="9.140625" defaultRowHeight="15" x14ac:dyDescent="0.25"/>
  <cols>
    <col min="1" max="1" width="20.7109375" style="29" customWidth="1"/>
    <col min="2" max="2" width="22.85546875" customWidth="1"/>
    <col min="3" max="19" width="20.5703125" customWidth="1"/>
  </cols>
  <sheetData>
    <row r="1" spans="1:181" s="3" customFormat="1" ht="33" customHeight="1" x14ac:dyDescent="0.25">
      <c r="A1" s="2" t="s">
        <v>22</v>
      </c>
    </row>
    <row r="2" spans="1:181" s="84" customFormat="1" ht="20.100000000000001" customHeight="1" x14ac:dyDescent="0.25">
      <c r="A2" s="56" t="s">
        <v>18</v>
      </c>
      <c r="B2" s="33"/>
      <c r="C2" s="33"/>
      <c r="D2" s="33"/>
      <c r="E2"/>
      <c r="F2"/>
      <c r="G2"/>
      <c r="H2"/>
      <c r="I2"/>
      <c r="J2"/>
      <c r="K2"/>
      <c r="L2"/>
      <c r="M2"/>
      <c r="N2"/>
      <c r="O2"/>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row>
    <row r="3" spans="1:181" s="1" customFormat="1" ht="20.100000000000001" customHeight="1" x14ac:dyDescent="0.25">
      <c r="A3" s="34"/>
      <c r="B3" s="34"/>
      <c r="C3" s="34"/>
      <c r="D3" s="83"/>
      <c r="E3"/>
      <c r="F3"/>
      <c r="G3"/>
      <c r="H3"/>
      <c r="I3"/>
      <c r="J3"/>
      <c r="K3"/>
      <c r="L3"/>
      <c r="M3"/>
      <c r="N3"/>
      <c r="O3"/>
      <c r="P3"/>
      <c r="Q3"/>
      <c r="R3"/>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row>
    <row r="4" spans="1:181" s="26" customFormat="1" ht="15.75" customHeight="1" x14ac:dyDescent="0.25">
      <c r="A4" s="35"/>
      <c r="B4" s="81"/>
      <c r="C4" s="36" t="s">
        <v>23</v>
      </c>
      <c r="D4" s="37">
        <v>45350</v>
      </c>
    </row>
    <row r="5" spans="1:181" ht="15.75" x14ac:dyDescent="0.25">
      <c r="A5" s="35"/>
      <c r="B5" s="82"/>
    </row>
    <row r="6" spans="1:181" s="30" customFormat="1" ht="50.1" customHeight="1" x14ac:dyDescent="0.25">
      <c r="A6" s="38"/>
      <c r="B6" s="260" t="s">
        <v>24</v>
      </c>
      <c r="C6" s="261"/>
      <c r="D6" s="39" t="s">
        <v>25</v>
      </c>
      <c r="E6" s="40"/>
      <c r="F6" s="40"/>
      <c r="G6" s="40"/>
      <c r="H6" s="40"/>
      <c r="I6" s="40"/>
      <c r="J6" s="40"/>
      <c r="K6" s="40"/>
      <c r="L6" s="40"/>
      <c r="M6" s="40"/>
      <c r="N6" s="40"/>
      <c r="O6" s="40"/>
      <c r="P6" s="40"/>
      <c r="Q6" s="40"/>
      <c r="R6" s="40"/>
      <c r="S6" s="40"/>
      <c r="T6" s="40"/>
      <c r="U6" s="40"/>
      <c r="V6" s="40"/>
      <c r="W6" s="40"/>
      <c r="X6" s="40"/>
      <c r="Y6" s="40"/>
      <c r="Z6" s="40"/>
      <c r="AA6" s="40"/>
      <c r="AB6" s="40"/>
      <c r="AC6" s="40"/>
      <c r="AD6" s="40"/>
      <c r="AE6" s="40"/>
      <c r="AF6" s="40"/>
      <c r="AG6" s="40"/>
      <c r="AH6" s="40"/>
      <c r="AI6" s="40"/>
      <c r="AJ6" s="40"/>
      <c r="AK6" s="40"/>
      <c r="AL6" s="40"/>
      <c r="AM6" s="40"/>
      <c r="AN6" s="40"/>
      <c r="AO6" s="40"/>
      <c r="AP6" s="40"/>
      <c r="AQ6" s="40"/>
      <c r="AR6" s="40"/>
      <c r="AS6" s="40"/>
      <c r="AT6" s="40"/>
      <c r="AU6" s="40"/>
      <c r="AV6" s="40"/>
      <c r="AW6" s="40"/>
      <c r="AX6" s="40"/>
      <c r="AY6" s="40"/>
      <c r="AZ6" s="40"/>
      <c r="BA6" s="40"/>
      <c r="BB6" s="40"/>
      <c r="BC6" s="40"/>
      <c r="BD6" s="40"/>
      <c r="BE6" s="40"/>
      <c r="BF6" s="40"/>
      <c r="BG6" s="40"/>
      <c r="BH6" s="40"/>
      <c r="BI6" s="40"/>
      <c r="BJ6" s="40"/>
      <c r="BK6" s="40"/>
      <c r="BL6" s="40"/>
      <c r="BM6" s="40"/>
      <c r="BN6" s="40"/>
      <c r="BO6" s="40"/>
      <c r="BP6" s="40"/>
      <c r="BQ6" s="40"/>
      <c r="BR6" s="40"/>
      <c r="BS6" s="40"/>
      <c r="BT6" s="40"/>
      <c r="BU6" s="40"/>
      <c r="BV6" s="40"/>
      <c r="BW6" s="40"/>
      <c r="BX6" s="40"/>
      <c r="BY6" s="40"/>
      <c r="BZ6" s="40"/>
      <c r="CA6" s="40"/>
      <c r="CB6" s="40"/>
      <c r="CC6" s="40"/>
      <c r="CD6" s="40"/>
      <c r="CE6" s="40"/>
      <c r="CF6" s="40"/>
      <c r="CG6" s="40"/>
      <c r="CH6" s="40"/>
      <c r="CI6" s="40"/>
      <c r="CJ6" s="40"/>
      <c r="CK6" s="40"/>
      <c r="CL6" s="40"/>
      <c r="CM6" s="40"/>
      <c r="CN6" s="40"/>
      <c r="CO6" s="40"/>
      <c r="CP6" s="40"/>
      <c r="CQ6" s="40"/>
      <c r="CR6" s="246"/>
      <c r="CS6" s="246"/>
      <c r="CT6" s="246"/>
      <c r="CU6" s="246"/>
      <c r="CV6" s="246"/>
      <c r="CW6" s="246"/>
      <c r="CX6" s="246"/>
      <c r="CY6" s="246"/>
      <c r="CZ6" s="246"/>
      <c r="DA6" s="246"/>
      <c r="DB6" s="246"/>
      <c r="DC6" s="246"/>
      <c r="DD6" s="246"/>
      <c r="DE6" s="246"/>
      <c r="DF6" s="246"/>
      <c r="DG6" s="246"/>
      <c r="DH6" s="246"/>
      <c r="DI6" s="246"/>
      <c r="DJ6" s="246"/>
      <c r="DK6" s="246"/>
      <c r="DL6" s="246"/>
      <c r="DM6" s="246"/>
      <c r="DN6" s="246"/>
      <c r="DO6" s="246"/>
      <c r="DP6" s="246"/>
      <c r="DQ6" s="246"/>
      <c r="DR6" s="246"/>
      <c r="DS6" s="246"/>
      <c r="DT6" s="246"/>
      <c r="DU6" s="246"/>
      <c r="DV6" s="246"/>
      <c r="DW6" s="246"/>
      <c r="DX6" s="246"/>
      <c r="DY6" s="246"/>
      <c r="DZ6" s="246"/>
      <c r="EA6" s="246"/>
      <c r="EB6" s="246"/>
      <c r="EC6" s="246"/>
      <c r="ED6" s="246"/>
      <c r="EE6" s="246"/>
      <c r="EF6" s="246"/>
      <c r="EG6" s="246"/>
      <c r="EH6" s="246"/>
      <c r="EI6" s="246"/>
      <c r="EJ6" s="246"/>
      <c r="EK6" s="246"/>
      <c r="EL6" s="246"/>
      <c r="EM6" s="246"/>
      <c r="EN6" s="246"/>
      <c r="EO6" s="246"/>
      <c r="EP6" s="246"/>
      <c r="EQ6" s="246"/>
      <c r="ER6" s="246"/>
      <c r="ES6" s="246"/>
      <c r="ET6" s="246"/>
      <c r="EU6" s="246"/>
      <c r="EV6" s="246"/>
      <c r="EW6" s="246"/>
      <c r="EX6" s="246"/>
      <c r="EY6" s="246"/>
      <c r="EZ6" s="246"/>
      <c r="FA6" s="246"/>
      <c r="FB6" s="246"/>
      <c r="FC6" s="246"/>
      <c r="FD6" s="246"/>
      <c r="FE6" s="246"/>
      <c r="FF6" s="246"/>
      <c r="FG6" s="246"/>
      <c r="FH6" s="246"/>
      <c r="FI6" s="246"/>
      <c r="FJ6" s="246"/>
      <c r="FK6" s="246"/>
      <c r="FL6" s="246"/>
      <c r="FM6" s="246"/>
      <c r="FN6" s="246"/>
      <c r="FO6" s="246"/>
      <c r="FP6" s="246"/>
      <c r="FQ6" s="246"/>
      <c r="FR6" s="246"/>
      <c r="FS6" s="246"/>
      <c r="FT6" s="246"/>
      <c r="FU6" s="246"/>
      <c r="FV6" s="246"/>
      <c r="FW6" s="246"/>
      <c r="FX6" s="246"/>
      <c r="FY6" s="246"/>
    </row>
    <row r="7" spans="1:181" s="4" customFormat="1" ht="15" customHeight="1" x14ac:dyDescent="0.25">
      <c r="A7" s="262" t="s">
        <v>26</v>
      </c>
      <c r="B7" s="265" t="s">
        <v>27</v>
      </c>
      <c r="C7" s="266"/>
      <c r="D7" s="43">
        <v>0</v>
      </c>
      <c r="E7"/>
      <c r="F7"/>
      <c r="G7"/>
      <c r="H7"/>
      <c r="I7"/>
      <c r="J7"/>
      <c r="K7"/>
      <c r="L7"/>
      <c r="M7"/>
      <c r="N7"/>
      <c r="O7"/>
      <c r="P7"/>
      <c r="Q7"/>
      <c r="R7"/>
      <c r="S7"/>
      <c r="T7"/>
      <c r="U7"/>
      <c r="V7"/>
      <c r="W7"/>
      <c r="X7"/>
      <c r="Y7"/>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row>
    <row r="8" spans="1:181" s="4" customFormat="1" ht="15" customHeight="1" x14ac:dyDescent="0.25">
      <c r="A8" s="263"/>
      <c r="B8" s="265" t="s">
        <v>28</v>
      </c>
      <c r="C8" s="266"/>
      <c r="D8" s="43">
        <v>0</v>
      </c>
      <c r="E8"/>
      <c r="F8"/>
      <c r="G8"/>
      <c r="H8"/>
      <c r="I8"/>
      <c r="J8"/>
      <c r="K8"/>
      <c r="L8"/>
      <c r="M8"/>
      <c r="N8"/>
      <c r="O8"/>
      <c r="P8"/>
      <c r="Q8"/>
      <c r="R8"/>
      <c r="S8"/>
      <c r="T8"/>
      <c r="U8"/>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row>
    <row r="9" spans="1:181" s="4" customFormat="1" ht="15" customHeight="1" x14ac:dyDescent="0.25">
      <c r="A9" s="263"/>
      <c r="B9" s="265" t="s">
        <v>29</v>
      </c>
      <c r="C9" s="266"/>
      <c r="D9" s="43">
        <v>0</v>
      </c>
      <c r="E9"/>
      <c r="F9"/>
      <c r="G9"/>
      <c r="H9"/>
      <c r="I9"/>
      <c r="J9"/>
      <c r="K9"/>
      <c r="L9"/>
      <c r="M9"/>
      <c r="N9"/>
      <c r="O9"/>
      <c r="P9"/>
      <c r="Q9"/>
      <c r="R9"/>
      <c r="S9"/>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row>
    <row r="10" spans="1:181" s="4" customFormat="1" ht="15" customHeight="1" x14ac:dyDescent="0.25">
      <c r="A10" s="263"/>
      <c r="B10" s="265" t="s">
        <v>30</v>
      </c>
      <c r="C10" s="266"/>
      <c r="D10" s="43">
        <v>0</v>
      </c>
      <c r="E10"/>
      <c r="F10"/>
      <c r="G10"/>
      <c r="H10"/>
      <c r="I10"/>
      <c r="J10"/>
      <c r="K10"/>
      <c r="L10"/>
      <c r="M10"/>
      <c r="N10"/>
      <c r="O10"/>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row>
    <row r="11" spans="1:181" s="4" customFormat="1" ht="15" customHeight="1" x14ac:dyDescent="0.25">
      <c r="A11" s="263"/>
      <c r="B11" s="265" t="s">
        <v>31</v>
      </c>
      <c r="C11" s="266"/>
      <c r="D11" s="43">
        <v>0</v>
      </c>
      <c r="E11"/>
      <c r="F11"/>
      <c r="G11"/>
      <c r="H11"/>
      <c r="I11"/>
      <c r="J11"/>
      <c r="K11"/>
      <c r="L11"/>
      <c r="M11"/>
      <c r="N11"/>
      <c r="O11"/>
      <c r="P11"/>
      <c r="Q11"/>
      <c r="R11"/>
      <c r="S11"/>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row>
    <row r="12" spans="1:181" s="4" customFormat="1" ht="15" customHeight="1" x14ac:dyDescent="0.25">
      <c r="A12" s="263"/>
      <c r="B12" s="265" t="s">
        <v>32</v>
      </c>
      <c r="C12" s="266"/>
      <c r="D12" s="43">
        <v>0</v>
      </c>
      <c r="E12"/>
      <c r="F12"/>
      <c r="G12"/>
      <c r="H12"/>
      <c r="I12"/>
      <c r="J12"/>
      <c r="K12"/>
      <c r="L12"/>
      <c r="M12"/>
      <c r="N12"/>
      <c r="O12"/>
      <c r="P12"/>
      <c r="Q12"/>
      <c r="R12"/>
      <c r="S12"/>
      <c r="T12"/>
      <c r="U12"/>
      <c r="V12"/>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row>
    <row r="13" spans="1:181" s="4" customFormat="1" ht="15" customHeight="1" x14ac:dyDescent="0.25">
      <c r="A13" s="263"/>
      <c r="B13" s="20" t="s">
        <v>33</v>
      </c>
      <c r="C13" s="44" t="s">
        <v>34</v>
      </c>
      <c r="D13" s="43">
        <v>25000</v>
      </c>
      <c r="E13"/>
      <c r="F13"/>
      <c r="G13"/>
      <c r="H13"/>
      <c r="I13"/>
      <c r="J13"/>
      <c r="K13"/>
      <c r="L13"/>
      <c r="M13"/>
      <c r="N13"/>
      <c r="O13"/>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row>
    <row r="14" spans="1:181" s="4" customFormat="1" ht="15" customHeight="1" x14ac:dyDescent="0.25">
      <c r="A14" s="264"/>
      <c r="B14" s="20" t="s">
        <v>33</v>
      </c>
      <c r="C14" s="44"/>
      <c r="D14" s="43">
        <v>0</v>
      </c>
      <c r="E14"/>
      <c r="F14"/>
      <c r="G14"/>
      <c r="H14"/>
      <c r="I14"/>
      <c r="J14"/>
      <c r="K14"/>
      <c r="L14"/>
      <c r="M14"/>
      <c r="N14"/>
      <c r="O14"/>
      <c r="P14"/>
      <c r="Q14"/>
      <c r="R14"/>
      <c r="S14"/>
      <c r="T14"/>
      <c r="U14"/>
      <c r="V14"/>
      <c r="W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row>
    <row r="15" spans="1:181" s="4" customFormat="1" ht="15" customHeight="1" x14ac:dyDescent="0.25">
      <c r="A15" s="38"/>
      <c r="B15" s="45"/>
      <c r="C15" s="46"/>
      <c r="D15" s="47"/>
      <c r="E15"/>
      <c r="F15"/>
      <c r="G15"/>
      <c r="H15"/>
      <c r="I15"/>
      <c r="J15"/>
      <c r="K15"/>
      <c r="L15"/>
      <c r="M15"/>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row>
    <row r="16" spans="1:181" s="4" customFormat="1" ht="25.5" customHeight="1" x14ac:dyDescent="0.25">
      <c r="A16" s="262" t="s">
        <v>35</v>
      </c>
      <c r="B16" s="268" t="s">
        <v>36</v>
      </c>
      <c r="C16" s="269"/>
      <c r="D16" s="43">
        <v>10000</v>
      </c>
      <c r="E16"/>
      <c r="F16"/>
      <c r="G16"/>
      <c r="H16"/>
      <c r="I16"/>
      <c r="J16"/>
      <c r="K16"/>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row>
    <row r="17" spans="1:95" s="4" customFormat="1" ht="24.95" customHeight="1" x14ac:dyDescent="0.25">
      <c r="A17" s="267"/>
      <c r="B17" s="268" t="s">
        <v>37</v>
      </c>
      <c r="C17" s="269"/>
      <c r="D17" s="43">
        <v>945243</v>
      </c>
      <c r="E17"/>
      <c r="F17"/>
      <c r="G17"/>
      <c r="H17"/>
      <c r="I17"/>
      <c r="J17"/>
      <c r="K17"/>
      <c r="L17"/>
      <c r="M17"/>
      <c r="N17"/>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row>
    <row r="18" spans="1:95" s="4" customFormat="1" ht="15" customHeight="1" x14ac:dyDescent="0.25">
      <c r="A18" s="38"/>
      <c r="B18" s="45"/>
      <c r="C18" s="46"/>
      <c r="D18" s="46"/>
      <c r="E18"/>
      <c r="F18"/>
      <c r="G18"/>
      <c r="H18"/>
      <c r="I18"/>
      <c r="J18"/>
      <c r="K18"/>
      <c r="L18"/>
      <c r="M18"/>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c r="BM18"/>
      <c r="BN18"/>
      <c r="BO18"/>
      <c r="BP18"/>
      <c r="BQ18"/>
      <c r="BR18"/>
      <c r="BS18"/>
      <c r="BT18"/>
      <c r="BU18"/>
      <c r="BV18"/>
      <c r="BW18"/>
      <c r="BX18"/>
      <c r="BY18"/>
      <c r="BZ18"/>
      <c r="CA18"/>
      <c r="CB18"/>
      <c r="CC18"/>
      <c r="CD18"/>
      <c r="CE18"/>
      <c r="CF18"/>
      <c r="CG18"/>
      <c r="CH18"/>
      <c r="CI18"/>
      <c r="CJ18"/>
      <c r="CK18"/>
      <c r="CL18"/>
      <c r="CM18"/>
      <c r="CN18"/>
      <c r="CO18"/>
      <c r="CP18"/>
      <c r="CQ18"/>
    </row>
    <row r="19" spans="1:95" s="4" customFormat="1" ht="15" customHeight="1" x14ac:dyDescent="0.25">
      <c r="A19" s="270" t="s">
        <v>38</v>
      </c>
      <c r="B19" s="268" t="s">
        <v>39</v>
      </c>
      <c r="C19" s="269"/>
      <c r="D19" s="43">
        <v>170920</v>
      </c>
      <c r="E19"/>
      <c r="F19"/>
      <c r="G19"/>
      <c r="H19"/>
      <c r="I19"/>
      <c r="J19"/>
      <c r="K19"/>
      <c r="L19"/>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c r="BM19"/>
      <c r="BN19"/>
      <c r="BO19"/>
      <c r="BP19"/>
      <c r="BQ19"/>
      <c r="BR19"/>
      <c r="BS19"/>
      <c r="BT19"/>
      <c r="BU19"/>
      <c r="BV19"/>
      <c r="BW19"/>
      <c r="BX19"/>
      <c r="BY19"/>
      <c r="BZ19"/>
      <c r="CA19"/>
      <c r="CB19"/>
      <c r="CC19"/>
      <c r="CD19"/>
      <c r="CE19"/>
      <c r="CF19"/>
      <c r="CG19"/>
      <c r="CH19"/>
      <c r="CI19"/>
      <c r="CJ19"/>
      <c r="CK19"/>
      <c r="CL19"/>
      <c r="CM19"/>
      <c r="CN19"/>
      <c r="CO19"/>
      <c r="CP19"/>
      <c r="CQ19"/>
    </row>
    <row r="20" spans="1:95" s="4" customFormat="1" ht="15" customHeight="1" x14ac:dyDescent="0.25">
      <c r="A20" s="271"/>
      <c r="B20" s="48" t="s">
        <v>40</v>
      </c>
      <c r="C20" s="49"/>
      <c r="D20" s="43">
        <v>1350177</v>
      </c>
      <c r="E20"/>
      <c r="F20"/>
      <c r="G20"/>
      <c r="H20"/>
      <c r="I20"/>
      <c r="J20"/>
      <c r="K20"/>
      <c r="L20"/>
      <c r="M20"/>
      <c r="N20"/>
      <c r="O20"/>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row>
    <row r="21" spans="1:95" s="4" customFormat="1" ht="15" customHeight="1" x14ac:dyDescent="0.25">
      <c r="A21" s="271"/>
      <c r="B21" s="48" t="s">
        <v>41</v>
      </c>
      <c r="C21" s="49"/>
      <c r="D21" s="43">
        <v>1314979</v>
      </c>
      <c r="E21"/>
      <c r="F21"/>
      <c r="G21"/>
      <c r="H21"/>
      <c r="I21"/>
      <c r="J21"/>
      <c r="K21"/>
      <c r="L21"/>
      <c r="M21"/>
      <c r="N21"/>
      <c r="O21"/>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row>
    <row r="22" spans="1:95" s="4" customFormat="1" ht="15" customHeight="1" x14ac:dyDescent="0.25">
      <c r="A22" s="271"/>
      <c r="B22" s="48" t="s">
        <v>42</v>
      </c>
      <c r="C22" s="49"/>
      <c r="D22" s="43">
        <v>1802049</v>
      </c>
      <c r="E22"/>
      <c r="F22"/>
      <c r="G22"/>
      <c r="H22"/>
      <c r="I22"/>
      <c r="J22"/>
      <c r="K22"/>
      <c r="L22"/>
      <c r="M22"/>
      <c r="N22"/>
      <c r="O22"/>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row>
    <row r="23" spans="1:95" s="4" customFormat="1" ht="15" customHeight="1" x14ac:dyDescent="0.25">
      <c r="A23" s="271"/>
      <c r="B23" s="268" t="s">
        <v>43</v>
      </c>
      <c r="C23" s="269"/>
      <c r="D23" s="43">
        <v>271759</v>
      </c>
      <c r="E23"/>
      <c r="F23"/>
      <c r="G23"/>
      <c r="H23"/>
      <c r="I23"/>
      <c r="J23"/>
      <c r="K23"/>
      <c r="L23"/>
      <c r="M23"/>
      <c r="N23"/>
      <c r="O23"/>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c r="CO23"/>
      <c r="CP23"/>
      <c r="CQ23"/>
    </row>
    <row r="24" spans="1:95" s="4" customFormat="1" ht="15" customHeight="1" x14ac:dyDescent="0.25">
      <c r="A24" s="271"/>
      <c r="B24" s="268" t="s">
        <v>44</v>
      </c>
      <c r="C24" s="269"/>
      <c r="D24" s="43">
        <v>0</v>
      </c>
      <c r="E24"/>
      <c r="F24"/>
      <c r="G24"/>
      <c r="H24"/>
      <c r="I24"/>
      <c r="J24"/>
      <c r="K24"/>
      <c r="L24"/>
      <c r="M24"/>
      <c r="N24"/>
      <c r="O24"/>
      <c r="P24"/>
      <c r="Q24"/>
      <c r="R24"/>
      <c r="S24"/>
      <c r="T24"/>
      <c r="U24"/>
      <c r="V24"/>
      <c r="W24"/>
      <c r="X24"/>
      <c r="Y24"/>
      <c r="Z24"/>
      <c r="AA24"/>
      <c r="AB24"/>
      <c r="AC24"/>
      <c r="AD24"/>
      <c r="AE24"/>
      <c r="AF24"/>
      <c r="AG24"/>
      <c r="AH24"/>
      <c r="AI24"/>
      <c r="AJ24"/>
      <c r="AK24"/>
      <c r="AL24"/>
      <c r="AM24"/>
      <c r="AN24"/>
      <c r="AO24"/>
      <c r="AP24"/>
      <c r="AQ24"/>
      <c r="AR24"/>
      <c r="AS24"/>
      <c r="AT24"/>
      <c r="AU24"/>
      <c r="AV24"/>
      <c r="AW24"/>
      <c r="AX24"/>
      <c r="AY24"/>
      <c r="AZ24"/>
      <c r="BA24"/>
      <c r="BB24"/>
      <c r="BC24"/>
      <c r="BD24"/>
      <c r="BE24"/>
      <c r="BF24"/>
      <c r="BG24"/>
      <c r="BH24"/>
      <c r="BI24"/>
      <c r="BJ24"/>
      <c r="BK24"/>
      <c r="BL24"/>
      <c r="BM24"/>
      <c r="BN24"/>
      <c r="BO24"/>
      <c r="BP24"/>
      <c r="BQ24"/>
      <c r="BR24"/>
      <c r="BS24"/>
      <c r="BT24"/>
      <c r="BU24"/>
      <c r="BV24"/>
      <c r="BW24"/>
      <c r="BX24"/>
      <c r="BY24"/>
      <c r="BZ24"/>
      <c r="CA24"/>
      <c r="CB24"/>
      <c r="CC24"/>
      <c r="CD24"/>
      <c r="CE24"/>
      <c r="CF24"/>
      <c r="CG24"/>
      <c r="CH24"/>
      <c r="CI24"/>
      <c r="CJ24"/>
      <c r="CK24"/>
      <c r="CL24"/>
      <c r="CM24"/>
      <c r="CN24"/>
      <c r="CO24"/>
      <c r="CP24"/>
      <c r="CQ24"/>
    </row>
    <row r="25" spans="1:95" s="4" customFormat="1" ht="15" customHeight="1" x14ac:dyDescent="0.25">
      <c r="A25" s="271"/>
      <c r="B25" s="268" t="s">
        <v>45</v>
      </c>
      <c r="C25" s="269"/>
      <c r="D25" s="43">
        <v>870227</v>
      </c>
      <c r="E25"/>
      <c r="F25"/>
      <c r="G25"/>
      <c r="H25"/>
      <c r="I25"/>
      <c r="J25"/>
      <c r="K25"/>
      <c r="L25"/>
      <c r="M25"/>
      <c r="N25"/>
      <c r="O25"/>
      <c r="P25"/>
      <c r="Q25"/>
      <c r="R25"/>
      <c r="S25"/>
      <c r="T25"/>
      <c r="U25"/>
      <c r="V25"/>
      <c r="W25"/>
      <c r="X25"/>
      <c r="Y25"/>
      <c r="Z25"/>
      <c r="AA25"/>
      <c r="AB25"/>
      <c r="AC25"/>
      <c r="AD25"/>
      <c r="AE25"/>
      <c r="AF25"/>
      <c r="AG25"/>
      <c r="AH25"/>
      <c r="AI25"/>
      <c r="AJ25"/>
      <c r="AK25"/>
      <c r="AL25"/>
      <c r="AM25"/>
      <c r="AN25"/>
      <c r="AO25"/>
      <c r="AP25"/>
      <c r="AQ25"/>
      <c r="AR25"/>
      <c r="AS25"/>
      <c r="AT25"/>
      <c r="AU25"/>
      <c r="AV25"/>
      <c r="AW25"/>
      <c r="AX25"/>
      <c r="AY25"/>
      <c r="AZ25"/>
      <c r="BA25"/>
      <c r="BB25"/>
      <c r="BC25"/>
      <c r="BD25"/>
      <c r="BE25"/>
      <c r="BF25"/>
      <c r="BG25"/>
      <c r="BH25"/>
      <c r="BI25"/>
      <c r="BJ25"/>
      <c r="BK25"/>
      <c r="BL25"/>
      <c r="BM25"/>
      <c r="BN25"/>
      <c r="BO25"/>
      <c r="BP25"/>
      <c r="BQ25"/>
      <c r="BR25"/>
      <c r="BS25"/>
      <c r="BT25"/>
      <c r="BU25"/>
      <c r="BV25"/>
      <c r="BW25"/>
      <c r="BX25"/>
      <c r="BY25"/>
      <c r="BZ25"/>
      <c r="CA25"/>
      <c r="CB25"/>
      <c r="CC25"/>
      <c r="CD25"/>
      <c r="CE25"/>
      <c r="CF25"/>
      <c r="CG25"/>
      <c r="CH25"/>
      <c r="CI25"/>
      <c r="CJ25"/>
      <c r="CK25"/>
      <c r="CL25"/>
      <c r="CM25"/>
      <c r="CN25"/>
      <c r="CO25"/>
      <c r="CP25"/>
      <c r="CQ25"/>
    </row>
    <row r="26" spans="1:95" s="4" customFormat="1" ht="15" customHeight="1" x14ac:dyDescent="0.25">
      <c r="A26" s="271"/>
      <c r="B26" s="268" t="s">
        <v>46</v>
      </c>
      <c r="C26" s="269"/>
      <c r="D26" s="43">
        <v>404121</v>
      </c>
      <c r="E26"/>
      <c r="F26"/>
      <c r="G26"/>
      <c r="H26"/>
      <c r="I26"/>
      <c r="J26"/>
      <c r="K26"/>
      <c r="L26"/>
      <c r="M26"/>
      <c r="N26"/>
      <c r="O26"/>
      <c r="P26"/>
      <c r="Q26"/>
      <c r="R26"/>
      <c r="S26"/>
      <c r="T26"/>
      <c r="U26"/>
      <c r="V26"/>
      <c r="W26"/>
      <c r="X26"/>
      <c r="Y26"/>
      <c r="Z26"/>
      <c r="AA26"/>
      <c r="AB26"/>
      <c r="AC26"/>
      <c r="AD26"/>
      <c r="AE26"/>
      <c r="AF26"/>
      <c r="AG26"/>
      <c r="AH26"/>
      <c r="AI26"/>
      <c r="AJ26"/>
      <c r="AK26"/>
      <c r="AL26"/>
      <c r="AM26"/>
      <c r="AN26"/>
      <c r="AO26"/>
      <c r="AP26"/>
      <c r="AQ26"/>
      <c r="AR26"/>
      <c r="AS26"/>
      <c r="AT26"/>
      <c r="AU26"/>
      <c r="AV26"/>
      <c r="AW26"/>
      <c r="AX26"/>
      <c r="AY26"/>
      <c r="AZ26"/>
      <c r="BA26"/>
      <c r="BB26"/>
      <c r="BC26"/>
      <c r="BD26"/>
      <c r="BE26"/>
      <c r="BF26"/>
      <c r="BG26"/>
      <c r="BH26"/>
      <c r="BI26"/>
      <c r="BJ26"/>
      <c r="BK26"/>
      <c r="BL26"/>
      <c r="BM26"/>
      <c r="BN26"/>
      <c r="BO26"/>
      <c r="BP26"/>
      <c r="BQ26"/>
      <c r="BR26"/>
      <c r="BS26"/>
      <c r="BT26"/>
      <c r="BU26"/>
      <c r="BV26"/>
      <c r="BW26"/>
      <c r="BX26"/>
      <c r="BY26"/>
      <c r="BZ26"/>
      <c r="CA26"/>
      <c r="CB26"/>
      <c r="CC26"/>
      <c r="CD26"/>
      <c r="CE26"/>
      <c r="CF26"/>
      <c r="CG26"/>
      <c r="CH26"/>
      <c r="CI26"/>
      <c r="CJ26"/>
      <c r="CK26"/>
      <c r="CL26"/>
      <c r="CM26"/>
      <c r="CN26"/>
      <c r="CO26"/>
      <c r="CP26"/>
      <c r="CQ26"/>
    </row>
    <row r="27" spans="1:95" s="4" customFormat="1" ht="15" customHeight="1" x14ac:dyDescent="0.25">
      <c r="A27" s="271"/>
      <c r="B27" s="20" t="s">
        <v>47</v>
      </c>
      <c r="C27" s="44"/>
      <c r="D27" s="43">
        <v>0</v>
      </c>
      <c r="E27"/>
      <c r="F27"/>
      <c r="G27"/>
      <c r="H27"/>
      <c r="I27"/>
      <c r="J27"/>
      <c r="K27"/>
      <c r="L27"/>
      <c r="M27"/>
      <c r="N27"/>
      <c r="O27"/>
      <c r="P27"/>
      <c r="Q27"/>
      <c r="R27"/>
      <c r="S27"/>
      <c r="T27"/>
      <c r="U27"/>
      <c r="V27"/>
      <c r="W27"/>
      <c r="X27"/>
      <c r="Y27"/>
      <c r="Z27"/>
      <c r="AA27"/>
      <c r="AB27"/>
      <c r="AC27"/>
      <c r="AD27"/>
      <c r="AE27"/>
      <c r="AF27"/>
      <c r="AG27"/>
      <c r="AH27"/>
      <c r="AI27"/>
      <c r="AJ27"/>
      <c r="AK27"/>
      <c r="AL27"/>
      <c r="AM27"/>
      <c r="AN27"/>
      <c r="AO27"/>
      <c r="AP27"/>
      <c r="AQ27"/>
      <c r="AR27"/>
      <c r="AS27"/>
      <c r="AT27"/>
      <c r="AU27"/>
      <c r="AV27"/>
      <c r="AW27"/>
      <c r="AX27"/>
      <c r="AY27"/>
      <c r="AZ27"/>
      <c r="BA27"/>
      <c r="BB27"/>
      <c r="BC27"/>
      <c r="BD27"/>
      <c r="BE27"/>
      <c r="BF27"/>
      <c r="BG27"/>
      <c r="BH27"/>
      <c r="BI27"/>
      <c r="BJ27"/>
      <c r="BK27"/>
      <c r="BL27"/>
      <c r="BM27"/>
      <c r="BN27"/>
      <c r="BO27"/>
      <c r="BP27"/>
      <c r="BQ27"/>
      <c r="BR27"/>
      <c r="BS27"/>
      <c r="BT27"/>
      <c r="BU27"/>
      <c r="BV27"/>
      <c r="BW27"/>
      <c r="BX27"/>
      <c r="BY27"/>
      <c r="BZ27"/>
      <c r="CA27"/>
      <c r="CB27"/>
      <c r="CC27"/>
      <c r="CD27"/>
      <c r="CE27"/>
      <c r="CF27"/>
      <c r="CG27"/>
      <c r="CH27"/>
      <c r="CI27"/>
      <c r="CJ27"/>
      <c r="CK27"/>
      <c r="CL27"/>
      <c r="CM27"/>
      <c r="CN27"/>
      <c r="CO27"/>
      <c r="CP27"/>
      <c r="CQ27"/>
    </row>
    <row r="28" spans="1:95" s="4" customFormat="1" ht="15" customHeight="1" x14ac:dyDescent="0.25">
      <c r="A28" s="271"/>
      <c r="B28" s="20" t="s">
        <v>47</v>
      </c>
      <c r="C28" s="44"/>
      <c r="D28" s="43">
        <v>0</v>
      </c>
      <c r="E28"/>
      <c r="F28"/>
      <c r="G28"/>
      <c r="H28"/>
      <c r="I28"/>
      <c r="J28"/>
      <c r="K28"/>
      <c r="L28"/>
      <c r="M28"/>
      <c r="N28"/>
      <c r="O28"/>
      <c r="P28"/>
      <c r="Q28"/>
      <c r="R28"/>
      <c r="S28"/>
      <c r="T28"/>
      <c r="U28"/>
      <c r="V28"/>
      <c r="W28"/>
      <c r="X28"/>
      <c r="Y28"/>
      <c r="Z28"/>
      <c r="AA28"/>
      <c r="AB28"/>
      <c r="AC28"/>
      <c r="AD28"/>
      <c r="AE28"/>
      <c r="AF28"/>
      <c r="AG28"/>
      <c r="AH28"/>
      <c r="AI28"/>
      <c r="AJ28"/>
      <c r="AK28"/>
      <c r="AL28"/>
      <c r="AM28"/>
      <c r="AN28"/>
      <c r="AO28"/>
      <c r="AP28"/>
      <c r="AQ28"/>
      <c r="AR28"/>
      <c r="AS28"/>
      <c r="AT28"/>
      <c r="AU28"/>
      <c r="AV28"/>
      <c r="AW28"/>
      <c r="AX28"/>
      <c r="AY28"/>
      <c r="AZ28"/>
      <c r="BA28"/>
      <c r="BB28"/>
      <c r="BC28"/>
      <c r="BD28"/>
      <c r="BE28"/>
      <c r="BF28"/>
      <c r="BG28"/>
      <c r="BH28"/>
      <c r="BI28"/>
      <c r="BJ28"/>
      <c r="BK28"/>
      <c r="BL28"/>
      <c r="BM28"/>
      <c r="BN28"/>
      <c r="BO28"/>
      <c r="BP28"/>
      <c r="BQ28"/>
      <c r="BR28"/>
      <c r="BS28"/>
      <c r="BT28"/>
      <c r="BU28"/>
      <c r="BV28"/>
      <c r="BW28"/>
      <c r="BX28"/>
      <c r="BY28"/>
      <c r="BZ28"/>
      <c r="CA28"/>
      <c r="CB28"/>
      <c r="CC28"/>
      <c r="CD28"/>
      <c r="CE28"/>
      <c r="CF28"/>
      <c r="CG28"/>
      <c r="CH28"/>
      <c r="CI28"/>
      <c r="CJ28"/>
      <c r="CK28"/>
      <c r="CL28"/>
      <c r="CM28"/>
      <c r="CN28"/>
      <c r="CO28"/>
      <c r="CP28"/>
      <c r="CQ28"/>
    </row>
    <row r="29" spans="1:95" s="4" customFormat="1" ht="15" customHeight="1" x14ac:dyDescent="0.25">
      <c r="A29" s="38"/>
      <c r="B29" s="45"/>
      <c r="C29" s="46"/>
      <c r="D29" s="46"/>
      <c r="E29"/>
      <c r="F29"/>
      <c r="G29"/>
      <c r="H29"/>
      <c r="I29"/>
      <c r="J29"/>
      <c r="K29"/>
      <c r="L29"/>
      <c r="M29"/>
      <c r="N29"/>
      <c r="O29"/>
      <c r="P29"/>
      <c r="Q29"/>
      <c r="R29"/>
      <c r="S29"/>
      <c r="T29"/>
      <c r="U29"/>
      <c r="V29"/>
      <c r="W29"/>
      <c r="X29"/>
      <c r="Y29"/>
      <c r="Z29"/>
      <c r="AA29"/>
      <c r="AB29"/>
      <c r="AC29"/>
      <c r="AD29"/>
      <c r="AE29"/>
      <c r="AF29"/>
      <c r="AG29"/>
      <c r="AH29"/>
      <c r="AI29"/>
      <c r="AJ29"/>
      <c r="AK29"/>
      <c r="AL29"/>
      <c r="AM29"/>
      <c r="AN29"/>
      <c r="AO29"/>
      <c r="AP29"/>
      <c r="AQ29"/>
      <c r="AR29"/>
      <c r="AS29"/>
      <c r="AT29"/>
      <c r="AU29"/>
      <c r="AV29"/>
      <c r="AW29"/>
      <c r="AX29"/>
      <c r="AY29"/>
      <c r="AZ29"/>
      <c r="BA29"/>
      <c r="BB29"/>
      <c r="BC29"/>
      <c r="BD29"/>
      <c r="BE29"/>
      <c r="BF29"/>
      <c r="BG29"/>
      <c r="BH29"/>
      <c r="BI29"/>
      <c r="BJ29"/>
      <c r="BK29"/>
      <c r="BL29"/>
      <c r="BM29"/>
      <c r="BN29"/>
      <c r="BO29"/>
      <c r="BP29"/>
      <c r="BQ29"/>
      <c r="BR29"/>
      <c r="BS29"/>
      <c r="BT29"/>
      <c r="BU29"/>
      <c r="BV29"/>
      <c r="BW29"/>
      <c r="BX29"/>
      <c r="BY29"/>
      <c r="BZ29"/>
      <c r="CA29"/>
      <c r="CB29"/>
      <c r="CC29"/>
      <c r="CD29"/>
      <c r="CE29"/>
      <c r="CF29"/>
      <c r="CG29"/>
      <c r="CH29"/>
      <c r="CI29"/>
      <c r="CJ29"/>
      <c r="CK29"/>
      <c r="CL29"/>
      <c r="CM29"/>
      <c r="CN29"/>
      <c r="CO29"/>
      <c r="CP29"/>
      <c r="CQ29"/>
    </row>
    <row r="30" spans="1:95" s="4" customFormat="1" ht="15" customHeight="1" x14ac:dyDescent="0.25">
      <c r="A30" s="262" t="s">
        <v>48</v>
      </c>
      <c r="B30" s="265" t="s">
        <v>49</v>
      </c>
      <c r="C30" s="266"/>
      <c r="D30" s="43">
        <v>0</v>
      </c>
      <c r="E30"/>
      <c r="F30"/>
      <c r="G30"/>
      <c r="H30"/>
      <c r="I30"/>
      <c r="J30"/>
      <c r="K30"/>
      <c r="L30"/>
      <c r="M30"/>
      <c r="N30"/>
      <c r="O30"/>
      <c r="P30"/>
      <c r="Q30"/>
      <c r="R30"/>
      <c r="S30"/>
      <c r="T30"/>
      <c r="U30"/>
      <c r="V30"/>
      <c r="W30"/>
      <c r="X30"/>
      <c r="Y30"/>
      <c r="Z30"/>
      <c r="AA30"/>
      <c r="AB30"/>
      <c r="AC30"/>
      <c r="AD30"/>
      <c r="AE30"/>
      <c r="AF30"/>
      <c r="AG30"/>
      <c r="AH30"/>
      <c r="AI30"/>
      <c r="AJ30"/>
      <c r="AK30"/>
      <c r="AL30"/>
      <c r="AM30"/>
      <c r="AN30"/>
      <c r="AO30"/>
      <c r="AP30"/>
      <c r="AQ30"/>
      <c r="AR30"/>
      <c r="AS30"/>
      <c r="AT30"/>
      <c r="AU30"/>
      <c r="AV30"/>
      <c r="AW30"/>
      <c r="AX30"/>
      <c r="AY30"/>
      <c r="AZ30"/>
      <c r="BA30"/>
      <c r="BB30"/>
      <c r="BC30"/>
      <c r="BD30"/>
      <c r="BE30"/>
      <c r="BF30"/>
      <c r="BG30"/>
      <c r="BH30"/>
      <c r="BI30"/>
      <c r="BJ30"/>
      <c r="BK30"/>
      <c r="BL30"/>
      <c r="BM30"/>
      <c r="BN30"/>
      <c r="BO30"/>
      <c r="BP30"/>
      <c r="BQ30"/>
      <c r="BR30"/>
      <c r="BS30"/>
      <c r="BT30"/>
      <c r="BU30"/>
      <c r="BV30"/>
      <c r="BW30"/>
      <c r="BX30"/>
      <c r="BY30"/>
      <c r="BZ30"/>
      <c r="CA30"/>
      <c r="CB30"/>
      <c r="CC30"/>
      <c r="CD30"/>
      <c r="CE30"/>
      <c r="CF30"/>
      <c r="CG30"/>
      <c r="CH30"/>
      <c r="CI30"/>
      <c r="CJ30"/>
      <c r="CK30"/>
      <c r="CL30"/>
      <c r="CM30"/>
      <c r="CN30"/>
      <c r="CO30"/>
      <c r="CP30"/>
      <c r="CQ30"/>
    </row>
    <row r="31" spans="1:95" s="4" customFormat="1" ht="15" customHeight="1" x14ac:dyDescent="0.25">
      <c r="A31" s="263"/>
      <c r="B31" s="265" t="s">
        <v>50</v>
      </c>
      <c r="C31" s="266"/>
      <c r="D31" s="43">
        <v>0</v>
      </c>
      <c r="E31"/>
      <c r="F31"/>
      <c r="G31"/>
      <c r="H31"/>
      <c r="I31"/>
      <c r="J31"/>
      <c r="K31"/>
      <c r="L31"/>
      <c r="M31"/>
      <c r="N31"/>
      <c r="O31"/>
      <c r="P31"/>
      <c r="Q31"/>
      <c r="R31"/>
      <c r="S31"/>
      <c r="T31"/>
      <c r="U31"/>
      <c r="V31"/>
      <c r="W31"/>
      <c r="X31"/>
      <c r="Y31"/>
      <c r="Z31"/>
      <c r="AA31"/>
      <c r="AB31"/>
      <c r="AC31"/>
      <c r="AD31"/>
      <c r="AE31"/>
      <c r="AF31"/>
      <c r="AG31"/>
      <c r="AH31"/>
      <c r="AI31"/>
      <c r="AJ31"/>
      <c r="AK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row>
    <row r="32" spans="1:95" s="4" customFormat="1" ht="15" customHeight="1" x14ac:dyDescent="0.25">
      <c r="A32" s="263"/>
      <c r="B32" s="265" t="s">
        <v>51</v>
      </c>
      <c r="C32" s="266"/>
      <c r="D32" s="43">
        <v>0</v>
      </c>
      <c r="E32"/>
      <c r="F32"/>
      <c r="G32"/>
      <c r="H32"/>
      <c r="I32"/>
      <c r="J32"/>
      <c r="K32"/>
      <c r="L32"/>
      <c r="M32"/>
      <c r="N32"/>
      <c r="O32"/>
      <c r="P32"/>
      <c r="Q32"/>
      <c r="R32"/>
      <c r="S32"/>
      <c r="T32"/>
      <c r="U32"/>
      <c r="V32"/>
      <c r="W32"/>
      <c r="X32"/>
      <c r="Y32"/>
      <c r="Z32"/>
      <c r="AA32"/>
      <c r="AB32"/>
      <c r="AC32"/>
      <c r="AD32"/>
      <c r="AE32"/>
      <c r="AF32"/>
      <c r="AG32"/>
      <c r="AH32"/>
      <c r="AI32"/>
      <c r="AJ32"/>
      <c r="AK32"/>
      <c r="AL32"/>
      <c r="AM32"/>
      <c r="AN32"/>
      <c r="AO32"/>
      <c r="AP32"/>
      <c r="AQ32"/>
      <c r="AR32"/>
      <c r="AS32"/>
      <c r="AT32"/>
      <c r="AU32"/>
      <c r="AV32"/>
      <c r="AW32"/>
      <c r="AX32"/>
      <c r="AY32"/>
      <c r="AZ32"/>
      <c r="BA32"/>
      <c r="BB32"/>
      <c r="BC32"/>
      <c r="BD32"/>
      <c r="BE32"/>
      <c r="BF32"/>
      <c r="BG32"/>
      <c r="BH32"/>
      <c r="BI32"/>
      <c r="BJ32"/>
      <c r="BK32"/>
      <c r="BL32"/>
      <c r="BM32"/>
      <c r="BN32"/>
      <c r="BO32"/>
      <c r="BP32"/>
      <c r="BQ32"/>
      <c r="BR32"/>
      <c r="BS32"/>
      <c r="BT32"/>
      <c r="BU32"/>
      <c r="BV32"/>
      <c r="BW32"/>
      <c r="BX32"/>
      <c r="BY32"/>
      <c r="BZ32"/>
      <c r="CA32"/>
      <c r="CB32"/>
      <c r="CC32"/>
      <c r="CD32"/>
      <c r="CE32"/>
      <c r="CF32"/>
      <c r="CG32"/>
      <c r="CH32"/>
      <c r="CI32"/>
      <c r="CJ32"/>
      <c r="CK32"/>
      <c r="CL32"/>
      <c r="CM32"/>
      <c r="CN32"/>
      <c r="CO32"/>
      <c r="CP32"/>
      <c r="CQ32"/>
    </row>
    <row r="33" spans="1:95" s="4" customFormat="1" ht="15" customHeight="1" x14ac:dyDescent="0.25">
      <c r="A33" s="263"/>
      <c r="B33" s="265" t="s">
        <v>52</v>
      </c>
      <c r="C33" s="266"/>
      <c r="D33" s="43">
        <v>50000</v>
      </c>
      <c r="E33"/>
      <c r="F33"/>
      <c r="G33"/>
      <c r="H33"/>
      <c r="I33"/>
      <c r="J33"/>
      <c r="K33"/>
      <c r="L33"/>
      <c r="M33"/>
      <c r="N33"/>
      <c r="O33"/>
      <c r="P33"/>
      <c r="Q33"/>
      <c r="R33"/>
      <c r="S33"/>
      <c r="T33"/>
      <c r="U33"/>
      <c r="V33"/>
      <c r="W33"/>
      <c r="X33"/>
      <c r="Y33"/>
      <c r="Z33"/>
      <c r="AA33"/>
      <c r="AB33"/>
      <c r="AC33"/>
      <c r="AD33"/>
      <c r="AE33"/>
      <c r="AF33"/>
      <c r="AG33"/>
      <c r="AH33"/>
      <c r="AI33"/>
      <c r="AJ33"/>
      <c r="AK33"/>
      <c r="AL33"/>
      <c r="AM33"/>
      <c r="AN33"/>
      <c r="AO33"/>
      <c r="AP33"/>
      <c r="AQ33"/>
      <c r="AR33"/>
      <c r="AS33"/>
      <c r="AT33"/>
      <c r="AU33"/>
      <c r="AV33"/>
      <c r="AW33"/>
      <c r="AX33"/>
      <c r="AY33"/>
      <c r="AZ33"/>
      <c r="BA33"/>
      <c r="BB33"/>
      <c r="BC33"/>
      <c r="BD33"/>
      <c r="BE33"/>
      <c r="BF33"/>
      <c r="BG33"/>
      <c r="BH33"/>
      <c r="BI33"/>
      <c r="BJ33"/>
      <c r="BK33"/>
      <c r="BL33"/>
      <c r="BM33"/>
      <c r="BN33"/>
      <c r="BO33"/>
      <c r="BP33"/>
      <c r="BQ33"/>
      <c r="BR33"/>
      <c r="BS33"/>
      <c r="BT33"/>
      <c r="BU33"/>
      <c r="BV33"/>
      <c r="BW33"/>
      <c r="BX33"/>
      <c r="BY33"/>
      <c r="BZ33"/>
      <c r="CA33"/>
      <c r="CB33"/>
      <c r="CC33"/>
      <c r="CD33"/>
      <c r="CE33"/>
      <c r="CF33"/>
      <c r="CG33"/>
      <c r="CH33"/>
      <c r="CI33"/>
      <c r="CJ33"/>
      <c r="CK33"/>
      <c r="CL33"/>
      <c r="CM33"/>
      <c r="CN33"/>
      <c r="CO33"/>
      <c r="CP33"/>
      <c r="CQ33"/>
    </row>
    <row r="34" spans="1:95" s="4" customFormat="1" ht="15" customHeight="1" x14ac:dyDescent="0.25">
      <c r="A34" s="263"/>
      <c r="B34" s="268" t="s">
        <v>53</v>
      </c>
      <c r="C34" s="269"/>
      <c r="D34" s="43">
        <v>336767</v>
      </c>
      <c r="E34"/>
      <c r="F34"/>
      <c r="G34"/>
      <c r="H34"/>
      <c r="I34"/>
      <c r="J34"/>
      <c r="K34"/>
      <c r="L34"/>
      <c r="M34"/>
      <c r="N34"/>
      <c r="O34"/>
      <c r="P34"/>
      <c r="Q34"/>
      <c r="R34"/>
      <c r="S34"/>
      <c r="T34"/>
      <c r="U34"/>
      <c r="V34"/>
      <c r="W34"/>
      <c r="X34"/>
      <c r="Y34"/>
      <c r="Z34"/>
      <c r="AA34"/>
      <c r="AB34"/>
      <c r="AC34"/>
      <c r="AD34"/>
      <c r="AE34"/>
      <c r="AF34"/>
      <c r="AG34"/>
      <c r="AH34"/>
      <c r="AI34"/>
      <c r="AJ34"/>
      <c r="AK34"/>
      <c r="AL34"/>
      <c r="AM34"/>
      <c r="AN34"/>
      <c r="AO34"/>
      <c r="AP34"/>
      <c r="AQ34"/>
      <c r="AR34"/>
      <c r="AS34"/>
      <c r="AT34"/>
      <c r="AU34"/>
      <c r="AV34"/>
      <c r="AW34"/>
      <c r="AX34"/>
      <c r="AY34"/>
      <c r="AZ34"/>
      <c r="BA34"/>
      <c r="BB34"/>
      <c r="BC34"/>
      <c r="BD34"/>
      <c r="BE34"/>
      <c r="BF34"/>
      <c r="BG34"/>
      <c r="BH34"/>
      <c r="BI34"/>
      <c r="BJ34"/>
      <c r="BK34"/>
      <c r="BL34"/>
      <c r="BM34"/>
      <c r="BN34"/>
      <c r="BO34"/>
      <c r="BP34"/>
      <c r="BQ34"/>
      <c r="BR34"/>
      <c r="BS34"/>
      <c r="BT34"/>
      <c r="BU34"/>
      <c r="BV34"/>
      <c r="BW34"/>
      <c r="BX34"/>
      <c r="BY34"/>
      <c r="BZ34"/>
      <c r="CA34"/>
      <c r="CB34"/>
      <c r="CC34"/>
      <c r="CD34"/>
      <c r="CE34"/>
      <c r="CF34"/>
      <c r="CG34"/>
      <c r="CH34"/>
      <c r="CI34"/>
      <c r="CJ34"/>
      <c r="CK34"/>
      <c r="CL34"/>
      <c r="CM34"/>
      <c r="CN34"/>
      <c r="CO34"/>
      <c r="CP34"/>
      <c r="CQ34"/>
    </row>
    <row r="35" spans="1:95" s="4" customFormat="1" ht="15" customHeight="1" x14ac:dyDescent="0.25">
      <c r="A35" s="263"/>
      <c r="B35" s="20" t="s">
        <v>47</v>
      </c>
      <c r="C35" s="44"/>
      <c r="D35" s="43">
        <v>0</v>
      </c>
      <c r="E35"/>
      <c r="F35"/>
      <c r="G35"/>
      <c r="H35"/>
      <c r="I35"/>
      <c r="J35"/>
      <c r="K35"/>
      <c r="L35"/>
      <c r="M35"/>
      <c r="N35"/>
      <c r="O35"/>
      <c r="P35"/>
      <c r="Q35"/>
      <c r="R35"/>
      <c r="S35"/>
      <c r="T35"/>
      <c r="U35"/>
      <c r="V35"/>
      <c r="W35"/>
      <c r="X35"/>
      <c r="Y35"/>
      <c r="Z35"/>
      <c r="AA35"/>
      <c r="AB35"/>
      <c r="AC35"/>
      <c r="AD35"/>
      <c r="AE35"/>
      <c r="AF35"/>
      <c r="AG35"/>
      <c r="AH35"/>
      <c r="AI35"/>
      <c r="AJ35"/>
      <c r="AK35"/>
      <c r="AL35"/>
      <c r="AM35"/>
      <c r="AN35"/>
      <c r="AO35"/>
      <c r="AP35"/>
      <c r="AQ35"/>
      <c r="AR35"/>
      <c r="AS35"/>
      <c r="AT35"/>
      <c r="AU35"/>
      <c r="AV35"/>
      <c r="AW35"/>
      <c r="AX35"/>
      <c r="AY35"/>
      <c r="AZ35"/>
      <c r="BA35"/>
      <c r="BB35"/>
      <c r="BC35"/>
      <c r="BD35"/>
      <c r="BE35"/>
      <c r="BF35"/>
      <c r="BG35"/>
      <c r="BH35"/>
      <c r="BI35"/>
      <c r="BJ35"/>
      <c r="BK35"/>
      <c r="BL35"/>
      <c r="BM35"/>
      <c r="BN35"/>
      <c r="BO35"/>
      <c r="BP35"/>
      <c r="BQ35"/>
      <c r="BR35"/>
      <c r="BS35"/>
      <c r="BT35"/>
      <c r="BU35"/>
      <c r="BV35"/>
      <c r="BW35"/>
      <c r="BX35"/>
      <c r="BY35"/>
      <c r="BZ35"/>
      <c r="CA35"/>
      <c r="CB35"/>
      <c r="CC35"/>
      <c r="CD35"/>
      <c r="CE35"/>
      <c r="CF35"/>
      <c r="CG35"/>
      <c r="CH35"/>
      <c r="CI35"/>
      <c r="CJ35"/>
      <c r="CK35"/>
      <c r="CL35"/>
      <c r="CM35"/>
      <c r="CN35"/>
      <c r="CO35"/>
      <c r="CP35"/>
      <c r="CQ35"/>
    </row>
    <row r="36" spans="1:95" s="4" customFormat="1" ht="15" customHeight="1" x14ac:dyDescent="0.25">
      <c r="A36" s="267"/>
      <c r="B36" s="20" t="s">
        <v>47</v>
      </c>
      <c r="C36" s="44"/>
      <c r="D36" s="43">
        <v>0</v>
      </c>
      <c r="E36"/>
      <c r="F36"/>
      <c r="G36"/>
      <c r="H36"/>
      <c r="I36"/>
      <c r="J36"/>
      <c r="K36"/>
      <c r="L36"/>
      <c r="M36"/>
      <c r="N36"/>
      <c r="O36"/>
      <c r="P36"/>
      <c r="Q36"/>
      <c r="R36"/>
      <c r="S36"/>
      <c r="T36"/>
      <c r="U36"/>
      <c r="V36"/>
      <c r="W36"/>
      <c r="X36"/>
      <c r="Y36"/>
      <c r="Z36"/>
      <c r="AA36"/>
      <c r="AB36"/>
      <c r="AC36"/>
      <c r="AD36"/>
      <c r="AE36"/>
      <c r="AF36"/>
      <c r="AG36"/>
      <c r="AH36"/>
      <c r="AI36"/>
      <c r="AJ36"/>
      <c r="AK36"/>
      <c r="AL36"/>
      <c r="AM36"/>
      <c r="AN36"/>
      <c r="AO36"/>
      <c r="AP36"/>
      <c r="AQ36"/>
      <c r="AR36"/>
      <c r="AS36"/>
      <c r="AT36"/>
      <c r="AU36"/>
      <c r="AV36"/>
      <c r="AW36"/>
      <c r="AX36"/>
      <c r="AY36"/>
      <c r="AZ36"/>
      <c r="BA36"/>
      <c r="BB36"/>
      <c r="BC36"/>
      <c r="BD36"/>
      <c r="BE36"/>
      <c r="BF36"/>
      <c r="BG36"/>
      <c r="BH36"/>
      <c r="BI36"/>
      <c r="BJ36"/>
      <c r="BK36"/>
      <c r="BL36"/>
      <c r="BM36"/>
      <c r="BN36"/>
      <c r="BO36"/>
      <c r="BP36"/>
      <c r="BQ36"/>
      <c r="BR36"/>
      <c r="BS36"/>
      <c r="BT36"/>
      <c r="BU36"/>
      <c r="BV36"/>
      <c r="BW36"/>
      <c r="BX36"/>
      <c r="BY36"/>
      <c r="BZ36"/>
      <c r="CA36"/>
      <c r="CB36"/>
      <c r="CC36"/>
      <c r="CD36"/>
      <c r="CE36"/>
      <c r="CF36"/>
      <c r="CG36"/>
      <c r="CH36"/>
      <c r="CI36"/>
      <c r="CJ36"/>
      <c r="CK36"/>
      <c r="CL36"/>
      <c r="CM36"/>
      <c r="CN36"/>
      <c r="CO36"/>
      <c r="CP36"/>
      <c r="CQ36"/>
    </row>
    <row r="37" spans="1:95" s="4" customFormat="1" ht="15" customHeight="1" x14ac:dyDescent="0.25">
      <c r="A37" s="38"/>
      <c r="B37" s="45"/>
      <c r="C37" s="46"/>
      <c r="D37" s="46"/>
      <c r="E37"/>
      <c r="F37"/>
      <c r="G37"/>
      <c r="H37"/>
      <c r="I37"/>
      <c r="J37"/>
      <c r="K37"/>
      <c r="L37"/>
      <c r="M37"/>
      <c r="N37"/>
      <c r="O37"/>
      <c r="P37"/>
      <c r="Q37"/>
      <c r="R37"/>
      <c r="S37"/>
      <c r="T37"/>
      <c r="U37"/>
      <c r="V37"/>
      <c r="W37"/>
      <c r="X37"/>
      <c r="Y37"/>
      <c r="Z37"/>
      <c r="AA37"/>
      <c r="AB37"/>
      <c r="AC37"/>
      <c r="AD37"/>
      <c r="AE37"/>
      <c r="AF37"/>
      <c r="AG37"/>
      <c r="AH37"/>
      <c r="AI37"/>
      <c r="AJ37"/>
      <c r="AK37"/>
      <c r="AL37"/>
      <c r="AM37"/>
      <c r="AN37"/>
      <c r="AO37"/>
      <c r="AP37"/>
      <c r="AQ37"/>
      <c r="AR37"/>
      <c r="AS37"/>
      <c r="AT37"/>
      <c r="AU37"/>
      <c r="AV37"/>
      <c r="AW37"/>
      <c r="AX37"/>
      <c r="AY37"/>
      <c r="AZ37"/>
      <c r="BA37"/>
      <c r="BB37"/>
      <c r="BC37"/>
      <c r="BD37"/>
      <c r="BE37"/>
      <c r="BF37"/>
      <c r="BG37"/>
      <c r="BH37"/>
      <c r="BI37"/>
      <c r="BJ37"/>
      <c r="BK37"/>
      <c r="BL37"/>
      <c r="BM37"/>
      <c r="BN37"/>
      <c r="BO37"/>
      <c r="BP37"/>
      <c r="BQ37"/>
      <c r="BR37"/>
      <c r="BS37"/>
      <c r="BT37"/>
      <c r="BU37"/>
      <c r="BV37"/>
      <c r="BW37"/>
      <c r="BX37"/>
      <c r="BY37"/>
      <c r="BZ37"/>
      <c r="CA37"/>
      <c r="CB37"/>
      <c r="CC37"/>
      <c r="CD37"/>
      <c r="CE37"/>
      <c r="CF37"/>
      <c r="CG37"/>
      <c r="CH37"/>
      <c r="CI37"/>
      <c r="CJ37"/>
      <c r="CK37"/>
      <c r="CL37"/>
      <c r="CM37"/>
      <c r="CN37"/>
      <c r="CO37"/>
      <c r="CP37"/>
      <c r="CQ37"/>
    </row>
    <row r="38" spans="1:95" s="4" customFormat="1" ht="15" customHeight="1" x14ac:dyDescent="0.25">
      <c r="A38" s="262" t="s">
        <v>54</v>
      </c>
      <c r="B38" s="265" t="s">
        <v>55</v>
      </c>
      <c r="C38" s="266"/>
      <c r="D38" s="43">
        <v>28000</v>
      </c>
      <c r="E38"/>
      <c r="F38"/>
      <c r="G38"/>
      <c r="H38"/>
      <c r="I38"/>
      <c r="J38"/>
      <c r="K38"/>
      <c r="L38"/>
      <c r="M38"/>
      <c r="N38"/>
      <c r="O38"/>
      <c r="P38"/>
      <c r="Q38"/>
      <c r="R38"/>
      <c r="S38"/>
      <c r="T38"/>
      <c r="U38"/>
      <c r="V38"/>
      <c r="W38"/>
      <c r="X38"/>
      <c r="Y38"/>
      <c r="Z38"/>
      <c r="AA38"/>
      <c r="AB38"/>
      <c r="AC38"/>
      <c r="AD38"/>
      <c r="AE38"/>
      <c r="AF38"/>
      <c r="AG38"/>
      <c r="AH38"/>
      <c r="AI38"/>
      <c r="AJ38"/>
      <c r="AK38"/>
      <c r="AL38"/>
      <c r="AM38"/>
      <c r="AN38"/>
      <c r="AO38"/>
      <c r="AP38"/>
      <c r="AQ38"/>
      <c r="AR38"/>
      <c r="AS38"/>
      <c r="AT38"/>
      <c r="AU38"/>
      <c r="AV38"/>
      <c r="AW38"/>
      <c r="AX38"/>
      <c r="AY38"/>
      <c r="AZ38"/>
      <c r="BA38"/>
      <c r="BB38"/>
      <c r="BC38"/>
      <c r="BD38"/>
      <c r="BE38"/>
      <c r="BF38"/>
      <c r="BG38"/>
      <c r="BH38"/>
      <c r="BI38"/>
      <c r="BJ38"/>
      <c r="BK38"/>
      <c r="BL38"/>
      <c r="BM38"/>
      <c r="BN38"/>
      <c r="BO38"/>
      <c r="BP38"/>
      <c r="BQ38"/>
      <c r="BR38"/>
      <c r="BS38"/>
      <c r="BT38"/>
      <c r="BU38"/>
      <c r="BV38"/>
      <c r="BW38"/>
      <c r="BX38"/>
      <c r="BY38"/>
      <c r="BZ38"/>
      <c r="CA38"/>
      <c r="CB38"/>
      <c r="CC38"/>
      <c r="CD38"/>
      <c r="CE38"/>
      <c r="CF38"/>
      <c r="CG38"/>
      <c r="CH38"/>
      <c r="CI38"/>
      <c r="CJ38"/>
      <c r="CK38"/>
      <c r="CL38"/>
      <c r="CM38"/>
      <c r="CN38"/>
      <c r="CO38"/>
      <c r="CP38"/>
      <c r="CQ38"/>
    </row>
    <row r="39" spans="1:95" s="4" customFormat="1" ht="15" customHeight="1" x14ac:dyDescent="0.25">
      <c r="A39" s="263"/>
      <c r="B39" s="265" t="s">
        <v>56</v>
      </c>
      <c r="C39" s="266"/>
      <c r="D39" s="43">
        <v>450000</v>
      </c>
      <c r="E39"/>
      <c r="F39"/>
      <c r="G39"/>
      <c r="H39"/>
      <c r="I39"/>
      <c r="J39"/>
      <c r="K39"/>
      <c r="L39"/>
      <c r="M39"/>
      <c r="N39"/>
      <c r="O39"/>
      <c r="P39"/>
      <c r="Q39"/>
      <c r="R39"/>
      <c r="S39"/>
      <c r="T39"/>
      <c r="U39"/>
      <c r="V39"/>
      <c r="W39"/>
      <c r="X39"/>
      <c r="Y39"/>
      <c r="Z39"/>
      <c r="AA39"/>
      <c r="AB39"/>
      <c r="AC39"/>
      <c r="AD39"/>
      <c r="AE39"/>
      <c r="AF39"/>
      <c r="AG39"/>
      <c r="AH39"/>
      <c r="AI39"/>
      <c r="AJ39"/>
      <c r="AK39"/>
      <c r="AL39"/>
      <c r="AM39"/>
      <c r="AN39"/>
      <c r="AO39"/>
      <c r="AP39"/>
      <c r="AQ39"/>
      <c r="AR39"/>
      <c r="AS39"/>
      <c r="AT39"/>
      <c r="AU39"/>
      <c r="AV39"/>
      <c r="AW39"/>
      <c r="AX39"/>
      <c r="AY39"/>
      <c r="AZ39"/>
      <c r="BA39"/>
      <c r="BB39"/>
      <c r="BC39"/>
      <c r="BD39"/>
      <c r="BE39"/>
      <c r="BF39"/>
      <c r="BG39"/>
      <c r="BH39"/>
      <c r="BI39"/>
      <c r="BJ39"/>
      <c r="BK39"/>
      <c r="BL39"/>
      <c r="BM39"/>
      <c r="BN39"/>
      <c r="BO39"/>
      <c r="BP39"/>
      <c r="BQ39"/>
      <c r="BR39"/>
      <c r="BS39"/>
      <c r="BT39"/>
      <c r="BU39"/>
      <c r="BV39"/>
      <c r="BW39"/>
      <c r="BX39"/>
      <c r="BY39"/>
      <c r="BZ39"/>
      <c r="CA39"/>
      <c r="CB39"/>
      <c r="CC39"/>
      <c r="CD39"/>
      <c r="CE39"/>
      <c r="CF39"/>
      <c r="CG39"/>
      <c r="CH39"/>
      <c r="CI39"/>
      <c r="CJ39"/>
      <c r="CK39"/>
      <c r="CL39"/>
      <c r="CM39"/>
      <c r="CN39"/>
      <c r="CO39"/>
      <c r="CP39"/>
      <c r="CQ39"/>
    </row>
    <row r="40" spans="1:95" s="4" customFormat="1" ht="15" customHeight="1" x14ac:dyDescent="0.25">
      <c r="A40" s="263"/>
      <c r="B40" s="265" t="s">
        <v>57</v>
      </c>
      <c r="C40" s="266"/>
      <c r="D40" s="43">
        <v>113671</v>
      </c>
      <c r="E40"/>
      <c r="F40"/>
      <c r="G40"/>
      <c r="H40"/>
      <c r="I40"/>
      <c r="J40"/>
      <c r="K40"/>
      <c r="L40"/>
      <c r="M40"/>
      <c r="N40"/>
      <c r="O40"/>
      <c r="P40"/>
      <c r="Q40"/>
      <c r="R40"/>
      <c r="S40"/>
      <c r="T40"/>
      <c r="U40"/>
      <c r="V40"/>
      <c r="W40"/>
      <c r="X40"/>
      <c r="Y40"/>
      <c r="Z40"/>
      <c r="AA40"/>
      <c r="AB40"/>
      <c r="AC40"/>
      <c r="AD40"/>
      <c r="AE40"/>
      <c r="AF40"/>
      <c r="AG40"/>
      <c r="AH40"/>
      <c r="AI40"/>
      <c r="AJ40"/>
      <c r="AK40"/>
      <c r="AL40"/>
      <c r="AM40"/>
      <c r="AN40"/>
      <c r="AO40"/>
      <c r="AP40"/>
      <c r="AQ40"/>
      <c r="AR40"/>
      <c r="AS40"/>
      <c r="AT40"/>
      <c r="AU40"/>
      <c r="AV40"/>
      <c r="AW40"/>
      <c r="AX40"/>
      <c r="AY40"/>
      <c r="AZ40"/>
      <c r="BA40"/>
      <c r="BB40"/>
      <c r="BC40"/>
      <c r="BD40"/>
      <c r="BE40"/>
      <c r="BF40"/>
      <c r="BG40"/>
      <c r="BH40"/>
      <c r="BI40"/>
      <c r="BJ40"/>
      <c r="BK40"/>
      <c r="BL40"/>
      <c r="BM40"/>
      <c r="BN40"/>
      <c r="BO40"/>
      <c r="BP40"/>
      <c r="BQ40"/>
      <c r="BR40"/>
      <c r="BS40"/>
      <c r="BT40"/>
      <c r="BU40"/>
      <c r="BV40"/>
      <c r="BW40"/>
      <c r="BX40"/>
      <c r="BY40"/>
      <c r="BZ40"/>
      <c r="CA40"/>
      <c r="CB40"/>
      <c r="CC40"/>
      <c r="CD40"/>
      <c r="CE40"/>
      <c r="CF40"/>
      <c r="CG40"/>
      <c r="CH40"/>
      <c r="CI40"/>
      <c r="CJ40"/>
      <c r="CK40"/>
      <c r="CL40"/>
      <c r="CM40"/>
      <c r="CN40"/>
      <c r="CO40"/>
      <c r="CP40"/>
      <c r="CQ40"/>
    </row>
    <row r="41" spans="1:95" s="4" customFormat="1" ht="15" customHeight="1" x14ac:dyDescent="0.25">
      <c r="A41" s="263"/>
      <c r="B41" s="265" t="s">
        <v>58</v>
      </c>
      <c r="C41" s="266"/>
      <c r="D41" s="43">
        <v>230000</v>
      </c>
      <c r="E41"/>
      <c r="F41"/>
      <c r="G41"/>
      <c r="H41"/>
      <c r="I41"/>
      <c r="J41"/>
      <c r="K41"/>
      <c r="L41"/>
      <c r="M41"/>
      <c r="N41"/>
      <c r="O41"/>
      <c r="P41"/>
      <c r="Q41"/>
      <c r="R41"/>
      <c r="S41"/>
      <c r="T41"/>
      <c r="U41"/>
      <c r="V41"/>
      <c r="W41"/>
      <c r="X41"/>
      <c r="Y41"/>
      <c r="Z41"/>
      <c r="AA41"/>
      <c r="AB41"/>
      <c r="AC41"/>
      <c r="AD41"/>
      <c r="AE41"/>
      <c r="AF41"/>
      <c r="AG41"/>
      <c r="AH41"/>
      <c r="AI41"/>
      <c r="AJ41"/>
      <c r="AK41"/>
      <c r="AL41"/>
      <c r="AM41"/>
      <c r="AN41"/>
      <c r="AO41"/>
      <c r="AP41"/>
      <c r="AQ41"/>
      <c r="AR41"/>
      <c r="AS41"/>
      <c r="AT41"/>
      <c r="AU41"/>
      <c r="AV41"/>
      <c r="AW41"/>
      <c r="AX41"/>
      <c r="AY41"/>
      <c r="AZ41"/>
      <c r="BA41"/>
      <c r="BB41"/>
      <c r="BC41"/>
      <c r="BD41"/>
      <c r="BE41"/>
      <c r="BF41"/>
      <c r="BG41"/>
      <c r="BH41"/>
      <c r="BI41"/>
      <c r="BJ41"/>
      <c r="BK41"/>
      <c r="BL41"/>
      <c r="BM41"/>
      <c r="BN41"/>
      <c r="BO41"/>
      <c r="BP41"/>
      <c r="BQ41"/>
      <c r="BR41"/>
      <c r="BS41"/>
      <c r="BT41"/>
      <c r="BU41"/>
      <c r="BV41"/>
      <c r="BW41"/>
      <c r="BX41"/>
      <c r="BY41"/>
      <c r="BZ41"/>
      <c r="CA41"/>
      <c r="CB41"/>
      <c r="CC41"/>
      <c r="CD41"/>
      <c r="CE41"/>
      <c r="CF41"/>
      <c r="CG41"/>
      <c r="CH41"/>
      <c r="CI41"/>
      <c r="CJ41"/>
      <c r="CK41"/>
      <c r="CL41"/>
      <c r="CM41"/>
      <c r="CN41"/>
      <c r="CO41"/>
      <c r="CP41"/>
      <c r="CQ41"/>
    </row>
    <row r="42" spans="1:95" s="4" customFormat="1" ht="15" customHeight="1" x14ac:dyDescent="0.25">
      <c r="A42" s="263"/>
      <c r="B42" s="265" t="s">
        <v>59</v>
      </c>
      <c r="C42" s="266"/>
      <c r="D42" s="43">
        <v>0</v>
      </c>
      <c r="E42"/>
      <c r="F42"/>
      <c r="G42"/>
      <c r="H42"/>
      <c r="I42"/>
      <c r="J42"/>
      <c r="K42"/>
      <c r="L42"/>
      <c r="M42"/>
      <c r="N42"/>
      <c r="O42"/>
      <c r="P42"/>
      <c r="Q42"/>
      <c r="R42"/>
      <c r="S42"/>
      <c r="T42"/>
      <c r="U42"/>
      <c r="V42"/>
      <c r="W42"/>
      <c r="X42"/>
      <c r="Y42"/>
      <c r="Z42"/>
      <c r="AA42"/>
      <c r="AB42"/>
      <c r="AC42"/>
      <c r="AD42"/>
      <c r="AE42"/>
      <c r="AF42"/>
      <c r="AG42"/>
      <c r="AH42"/>
      <c r="AI42"/>
      <c r="AJ42"/>
      <c r="AK42"/>
      <c r="AL42"/>
      <c r="AM42"/>
      <c r="AN42"/>
      <c r="AO42"/>
      <c r="AP42"/>
      <c r="AQ42"/>
      <c r="AR42"/>
      <c r="AS42"/>
      <c r="AT42"/>
      <c r="AU42"/>
      <c r="AV42"/>
      <c r="AW42"/>
      <c r="AX42"/>
      <c r="AY42"/>
      <c r="AZ42"/>
      <c r="BA42"/>
      <c r="BB42"/>
      <c r="BC42"/>
      <c r="BD42"/>
      <c r="BE42"/>
      <c r="BF42"/>
      <c r="BG42"/>
      <c r="BH42"/>
      <c r="BI42"/>
      <c r="BJ42"/>
      <c r="BK42"/>
      <c r="BL42"/>
      <c r="BM42"/>
      <c r="BN42"/>
      <c r="BO42"/>
      <c r="BP42"/>
      <c r="BQ42"/>
      <c r="BR42"/>
      <c r="BS42"/>
      <c r="BT42"/>
      <c r="BU42"/>
      <c r="BV42"/>
      <c r="BW42"/>
      <c r="BX42"/>
      <c r="BY42"/>
      <c r="BZ42"/>
      <c r="CA42"/>
      <c r="CB42"/>
      <c r="CC42"/>
      <c r="CD42"/>
      <c r="CE42"/>
      <c r="CF42"/>
      <c r="CG42"/>
      <c r="CH42"/>
      <c r="CI42"/>
      <c r="CJ42"/>
      <c r="CK42"/>
      <c r="CL42"/>
      <c r="CM42"/>
      <c r="CN42"/>
      <c r="CO42"/>
      <c r="CP42"/>
      <c r="CQ42"/>
    </row>
    <row r="43" spans="1:95" s="4" customFormat="1" ht="15" customHeight="1" x14ac:dyDescent="0.25">
      <c r="A43" s="263"/>
      <c r="B43" s="265" t="s">
        <v>60</v>
      </c>
      <c r="C43" s="266"/>
      <c r="D43" s="43">
        <v>0</v>
      </c>
      <c r="E43"/>
      <c r="F43"/>
      <c r="G43"/>
      <c r="H43"/>
      <c r="I43"/>
      <c r="J43"/>
      <c r="K43"/>
      <c r="L43"/>
      <c r="M43"/>
      <c r="N43"/>
      <c r="O43"/>
      <c r="P43"/>
      <c r="Q43"/>
      <c r="R43"/>
      <c r="S43"/>
      <c r="T43"/>
      <c r="U43"/>
      <c r="V43"/>
      <c r="W43"/>
      <c r="X43"/>
      <c r="Y43"/>
      <c r="Z43"/>
      <c r="AA43"/>
      <c r="AB43"/>
      <c r="AC43"/>
      <c r="AD43"/>
      <c r="AE43"/>
      <c r="AF43"/>
      <c r="AG43"/>
      <c r="AH43"/>
      <c r="AI43"/>
      <c r="AJ43"/>
      <c r="AK43"/>
      <c r="AL43"/>
      <c r="AM43"/>
      <c r="AN43"/>
      <c r="AO43"/>
      <c r="AP43"/>
      <c r="AQ43"/>
      <c r="AR43"/>
      <c r="AS43"/>
      <c r="AT43"/>
      <c r="AU43"/>
      <c r="AV43"/>
      <c r="AW43"/>
      <c r="AX43"/>
      <c r="AY43"/>
      <c r="AZ43"/>
      <c r="BA43"/>
      <c r="BB43"/>
      <c r="BC43"/>
      <c r="BD43"/>
      <c r="BE43"/>
      <c r="BF43"/>
      <c r="BG43"/>
      <c r="BH43"/>
      <c r="BI43"/>
      <c r="BJ43"/>
      <c r="BK43"/>
      <c r="BL43"/>
      <c r="BM43"/>
      <c r="BN43"/>
      <c r="BO43"/>
      <c r="BP43"/>
      <c r="BQ43"/>
      <c r="BR43"/>
      <c r="BS43"/>
      <c r="BT43"/>
      <c r="BU43"/>
      <c r="BV43"/>
      <c r="BW43"/>
      <c r="BX43"/>
      <c r="BY43"/>
      <c r="BZ43"/>
      <c r="CA43"/>
      <c r="CB43"/>
      <c r="CC43"/>
      <c r="CD43"/>
      <c r="CE43"/>
      <c r="CF43"/>
      <c r="CG43"/>
      <c r="CH43"/>
      <c r="CI43"/>
      <c r="CJ43"/>
      <c r="CK43"/>
      <c r="CL43"/>
      <c r="CM43"/>
      <c r="CN43"/>
      <c r="CO43"/>
      <c r="CP43"/>
      <c r="CQ43"/>
    </row>
    <row r="44" spans="1:95" s="4" customFormat="1" ht="15" customHeight="1" x14ac:dyDescent="0.25">
      <c r="A44" s="263"/>
      <c r="B44" s="265" t="s">
        <v>61</v>
      </c>
      <c r="C44" s="266"/>
      <c r="D44" s="43">
        <v>13000</v>
      </c>
      <c r="E44"/>
      <c r="F44"/>
      <c r="G44"/>
      <c r="H44"/>
      <c r="I44"/>
      <c r="J44"/>
      <c r="K44"/>
      <c r="L44"/>
      <c r="M44"/>
      <c r="N44"/>
      <c r="O44"/>
      <c r="P44"/>
      <c r="Q44"/>
      <c r="R44"/>
      <c r="S44"/>
      <c r="T44"/>
      <c r="U44"/>
      <c r="V44"/>
      <c r="W44"/>
      <c r="X44"/>
      <c r="Y44"/>
      <c r="Z44"/>
      <c r="AA44"/>
      <c r="AB44"/>
      <c r="AC44"/>
      <c r="AD44"/>
      <c r="AE44"/>
      <c r="AF44"/>
      <c r="AG44"/>
      <c r="AH44"/>
      <c r="AI44"/>
      <c r="AJ44"/>
      <c r="AK44"/>
      <c r="AL44"/>
      <c r="AM44"/>
      <c r="AN44"/>
      <c r="AO44"/>
      <c r="AP44"/>
      <c r="AQ44"/>
      <c r="AR44"/>
      <c r="AS44"/>
      <c r="AT44"/>
      <c r="AU44"/>
      <c r="AV44"/>
      <c r="AW44"/>
      <c r="AX44"/>
      <c r="AY44"/>
      <c r="AZ44"/>
      <c r="BA44"/>
      <c r="BB44"/>
      <c r="BC44"/>
      <c r="BD44"/>
      <c r="BE44"/>
      <c r="BF44"/>
      <c r="BG44"/>
      <c r="BH44"/>
      <c r="BI44"/>
      <c r="BJ44"/>
      <c r="BK44"/>
      <c r="BL44"/>
      <c r="BM44"/>
      <c r="BN44"/>
      <c r="BO44"/>
      <c r="BP44"/>
      <c r="BQ44"/>
      <c r="BR44"/>
      <c r="BS44"/>
      <c r="BT44"/>
      <c r="BU44"/>
      <c r="BV44"/>
      <c r="BW44"/>
      <c r="BX44"/>
      <c r="BY44"/>
      <c r="BZ44"/>
      <c r="CA44"/>
      <c r="CB44"/>
      <c r="CC44"/>
      <c r="CD44"/>
      <c r="CE44"/>
      <c r="CF44"/>
      <c r="CG44"/>
      <c r="CH44"/>
      <c r="CI44"/>
      <c r="CJ44"/>
      <c r="CK44"/>
      <c r="CL44"/>
      <c r="CM44"/>
      <c r="CN44"/>
      <c r="CO44"/>
      <c r="CP44"/>
      <c r="CQ44"/>
    </row>
    <row r="45" spans="1:95" s="4" customFormat="1" ht="15" customHeight="1" x14ac:dyDescent="0.25">
      <c r="A45" s="263"/>
      <c r="B45" s="265" t="s">
        <v>62</v>
      </c>
      <c r="C45" s="266"/>
      <c r="D45" s="43">
        <v>0</v>
      </c>
      <c r="E45"/>
      <c r="F45"/>
      <c r="G45"/>
      <c r="H45"/>
      <c r="I45"/>
      <c r="J45"/>
      <c r="K45"/>
      <c r="L45"/>
      <c r="M45"/>
      <c r="N45"/>
      <c r="O45"/>
      <c r="P45"/>
      <c r="Q45"/>
      <c r="R45"/>
      <c r="S45"/>
      <c r="T45"/>
      <c r="U45"/>
      <c r="V45"/>
      <c r="W45"/>
      <c r="X45"/>
      <c r="Y45"/>
      <c r="Z45"/>
      <c r="AA45"/>
      <c r="AB45"/>
      <c r="AC45"/>
      <c r="AD45"/>
      <c r="AE45"/>
      <c r="AF45"/>
      <c r="AG45"/>
      <c r="AH45"/>
      <c r="AI45"/>
      <c r="AJ45"/>
      <c r="AK45"/>
      <c r="AL45"/>
      <c r="AM45"/>
      <c r="AN45"/>
      <c r="AO45"/>
      <c r="AP45"/>
      <c r="AQ45"/>
      <c r="AR45"/>
      <c r="AS45"/>
      <c r="AT45"/>
      <c r="AU45"/>
      <c r="AV45"/>
      <c r="AW45"/>
      <c r="AX45"/>
      <c r="AY45"/>
      <c r="AZ45"/>
      <c r="BA45"/>
      <c r="BB45"/>
      <c r="BC45"/>
      <c r="BD45"/>
      <c r="BE45"/>
      <c r="BF45"/>
      <c r="BG45"/>
      <c r="BH45"/>
      <c r="BI45"/>
      <c r="BJ45"/>
      <c r="BK45"/>
      <c r="BL45"/>
      <c r="BM45"/>
      <c r="BN45"/>
      <c r="BO45"/>
      <c r="BP45"/>
      <c r="BQ45"/>
      <c r="BR45"/>
      <c r="BS45"/>
      <c r="BT45"/>
      <c r="BU45"/>
      <c r="BV45"/>
      <c r="BW45"/>
      <c r="BX45"/>
      <c r="BY45"/>
      <c r="BZ45"/>
      <c r="CA45"/>
      <c r="CB45"/>
      <c r="CC45"/>
      <c r="CD45"/>
      <c r="CE45"/>
      <c r="CF45"/>
      <c r="CG45"/>
      <c r="CH45"/>
      <c r="CI45"/>
      <c r="CJ45"/>
      <c r="CK45"/>
      <c r="CL45"/>
      <c r="CM45"/>
      <c r="CN45"/>
      <c r="CO45"/>
      <c r="CP45"/>
      <c r="CQ45"/>
    </row>
    <row r="46" spans="1:95" s="4" customFormat="1" ht="15" customHeight="1" x14ac:dyDescent="0.25">
      <c r="A46" s="263"/>
      <c r="B46" s="265" t="s">
        <v>63</v>
      </c>
      <c r="C46" s="266"/>
      <c r="D46" s="43">
        <v>28000</v>
      </c>
      <c r="E46"/>
      <c r="F46"/>
      <c r="G46"/>
      <c r="H46"/>
      <c r="I46"/>
      <c r="J46"/>
      <c r="K46"/>
      <c r="L46"/>
      <c r="M46"/>
      <c r="N46"/>
      <c r="O46"/>
      <c r="P46"/>
      <c r="Q46"/>
      <c r="R46"/>
      <c r="S46"/>
      <c r="T46"/>
      <c r="U46"/>
      <c r="V46"/>
      <c r="W46"/>
      <c r="X46"/>
      <c r="Y46"/>
      <c r="Z46"/>
      <c r="AA46"/>
      <c r="AB46"/>
      <c r="AC46"/>
      <c r="AD46"/>
      <c r="AE46"/>
      <c r="AF46"/>
      <c r="AG46"/>
      <c r="AH46"/>
      <c r="AI46"/>
      <c r="AJ46"/>
      <c r="AK46"/>
      <c r="AL46"/>
      <c r="AM46"/>
      <c r="AN46"/>
      <c r="AO46"/>
      <c r="AP46"/>
      <c r="AQ46"/>
      <c r="AR46"/>
      <c r="AS46"/>
      <c r="AT46"/>
      <c r="AU46"/>
      <c r="AV46"/>
      <c r="AW46"/>
      <c r="AX46"/>
      <c r="AY46"/>
      <c r="AZ46"/>
      <c r="BA46"/>
      <c r="BB46"/>
      <c r="BC46"/>
      <c r="BD46"/>
      <c r="BE46"/>
      <c r="BF46"/>
      <c r="BG46"/>
      <c r="BH46"/>
      <c r="BI46"/>
      <c r="BJ46"/>
      <c r="BK46"/>
      <c r="BL46"/>
      <c r="BM46"/>
      <c r="BN46"/>
      <c r="BO46"/>
      <c r="BP46"/>
      <c r="BQ46"/>
      <c r="BR46"/>
      <c r="BS46"/>
      <c r="BT46"/>
      <c r="BU46"/>
      <c r="BV46"/>
      <c r="BW46"/>
      <c r="BX46"/>
      <c r="BY46"/>
      <c r="BZ46"/>
      <c r="CA46"/>
      <c r="CB46"/>
      <c r="CC46"/>
      <c r="CD46"/>
      <c r="CE46"/>
      <c r="CF46"/>
      <c r="CG46"/>
      <c r="CH46"/>
      <c r="CI46"/>
      <c r="CJ46"/>
      <c r="CK46"/>
      <c r="CL46"/>
      <c r="CM46"/>
      <c r="CN46"/>
      <c r="CO46"/>
      <c r="CP46"/>
      <c r="CQ46"/>
    </row>
    <row r="47" spans="1:95" s="4" customFormat="1" ht="15" customHeight="1" x14ac:dyDescent="0.25">
      <c r="A47" s="263"/>
      <c r="B47" s="265" t="s">
        <v>64</v>
      </c>
      <c r="C47" s="266"/>
      <c r="D47" s="43">
        <v>0</v>
      </c>
      <c r="E47"/>
      <c r="F47"/>
      <c r="G47"/>
      <c r="H47"/>
      <c r="I47"/>
      <c r="J47"/>
      <c r="K47"/>
      <c r="L47"/>
      <c r="M47"/>
      <c r="N47"/>
      <c r="O47"/>
      <c r="P47"/>
      <c r="Q47"/>
      <c r="R47"/>
      <c r="S47"/>
      <c r="T47"/>
      <c r="U47"/>
      <c r="V47"/>
      <c r="W47"/>
      <c r="X47"/>
      <c r="Y47"/>
      <c r="Z47"/>
      <c r="AA47"/>
      <c r="AB47"/>
      <c r="AC47"/>
      <c r="AD47"/>
      <c r="AE47"/>
      <c r="AF47"/>
      <c r="AG47"/>
      <c r="AH47"/>
      <c r="AI47"/>
      <c r="AJ47"/>
      <c r="AK47"/>
      <c r="AL47"/>
      <c r="AM47"/>
      <c r="AN47"/>
      <c r="AO47"/>
      <c r="AP47"/>
      <c r="AQ47"/>
      <c r="AR47"/>
      <c r="AS47"/>
      <c r="AT47"/>
      <c r="AU47"/>
      <c r="AV47"/>
      <c r="AW47"/>
      <c r="AX47"/>
      <c r="AY47"/>
      <c r="AZ47"/>
      <c r="BA47"/>
      <c r="BB47"/>
      <c r="BC47"/>
      <c r="BD47"/>
      <c r="BE47"/>
      <c r="BF47"/>
      <c r="BG47"/>
      <c r="BH47"/>
      <c r="BI47"/>
      <c r="BJ47"/>
      <c r="BK47"/>
      <c r="BL47"/>
      <c r="BM47"/>
      <c r="BN47"/>
      <c r="BO47"/>
      <c r="BP47"/>
      <c r="BQ47"/>
      <c r="BR47"/>
      <c r="BS47"/>
      <c r="BT47"/>
      <c r="BU47"/>
      <c r="BV47"/>
      <c r="BW47"/>
      <c r="BX47"/>
      <c r="BY47"/>
      <c r="BZ47"/>
      <c r="CA47"/>
      <c r="CB47"/>
      <c r="CC47"/>
      <c r="CD47"/>
      <c r="CE47"/>
      <c r="CF47"/>
      <c r="CG47"/>
      <c r="CH47"/>
      <c r="CI47"/>
      <c r="CJ47"/>
      <c r="CK47"/>
      <c r="CL47"/>
      <c r="CM47"/>
      <c r="CN47"/>
      <c r="CO47"/>
      <c r="CP47"/>
      <c r="CQ47"/>
    </row>
    <row r="48" spans="1:95" s="4" customFormat="1" ht="15" customHeight="1" x14ac:dyDescent="0.25">
      <c r="A48" s="263"/>
      <c r="B48" s="265" t="s">
        <v>65</v>
      </c>
      <c r="C48" s="266"/>
      <c r="D48" s="43">
        <v>0</v>
      </c>
      <c r="E48"/>
      <c r="F48"/>
      <c r="G48"/>
      <c r="H48"/>
      <c r="I48"/>
      <c r="J48"/>
      <c r="K48"/>
      <c r="L48"/>
      <c r="M48"/>
      <c r="N48"/>
      <c r="O48"/>
      <c r="P48"/>
      <c r="Q48"/>
      <c r="R48"/>
      <c r="S48"/>
      <c r="T48"/>
      <c r="U48"/>
      <c r="V48"/>
      <c r="W48"/>
      <c r="X48"/>
      <c r="Y48"/>
      <c r="Z48"/>
      <c r="AA48"/>
      <c r="AB48"/>
      <c r="AC48"/>
      <c r="AD48"/>
      <c r="AE48"/>
      <c r="AF48"/>
      <c r="AG48"/>
      <c r="AH48"/>
      <c r="AI48"/>
      <c r="AJ48"/>
      <c r="AK48"/>
      <c r="AL48"/>
      <c r="AM48"/>
      <c r="AN48"/>
      <c r="AO48"/>
      <c r="AP48"/>
      <c r="AQ48"/>
      <c r="AR48"/>
      <c r="AS48"/>
      <c r="AT48"/>
      <c r="AU48"/>
      <c r="AV48"/>
      <c r="AW48"/>
      <c r="AX48"/>
      <c r="AY48"/>
      <c r="AZ48"/>
      <c r="BA48"/>
      <c r="BB48"/>
      <c r="BC48"/>
      <c r="BD48"/>
      <c r="BE48"/>
      <c r="BF48"/>
      <c r="BG48"/>
      <c r="BH48"/>
      <c r="BI48"/>
      <c r="BJ48"/>
      <c r="BK48"/>
      <c r="BL48"/>
      <c r="BM48"/>
      <c r="BN48"/>
      <c r="BO48"/>
      <c r="BP48"/>
      <c r="BQ48"/>
      <c r="BR48"/>
      <c r="BS48"/>
      <c r="BT48"/>
      <c r="BU48"/>
      <c r="BV48"/>
      <c r="BW48"/>
      <c r="BX48"/>
      <c r="BY48"/>
      <c r="BZ48"/>
      <c r="CA48"/>
      <c r="CB48"/>
      <c r="CC48"/>
      <c r="CD48"/>
      <c r="CE48"/>
      <c r="CF48"/>
      <c r="CG48"/>
      <c r="CH48"/>
      <c r="CI48"/>
      <c r="CJ48"/>
      <c r="CK48"/>
      <c r="CL48"/>
      <c r="CM48"/>
      <c r="CN48"/>
      <c r="CO48"/>
      <c r="CP48"/>
      <c r="CQ48"/>
    </row>
    <row r="49" spans="1:95" s="4" customFormat="1" ht="15" customHeight="1" x14ac:dyDescent="0.25">
      <c r="A49" s="263"/>
      <c r="B49" s="265" t="s">
        <v>66</v>
      </c>
      <c r="C49" s="266"/>
      <c r="D49" s="43">
        <v>49360</v>
      </c>
      <c r="E49"/>
      <c r="F49"/>
      <c r="G49"/>
      <c r="H49"/>
      <c r="I49"/>
      <c r="J49"/>
      <c r="K49"/>
      <c r="L49"/>
      <c r="M49"/>
      <c r="N49"/>
      <c r="O49"/>
      <c r="P49"/>
      <c r="Q49"/>
      <c r="R49"/>
      <c r="S49"/>
      <c r="T49"/>
      <c r="U49"/>
      <c r="V49"/>
      <c r="W49"/>
      <c r="X49"/>
      <c r="Y49"/>
      <c r="Z49"/>
      <c r="AA49"/>
      <c r="AB49"/>
      <c r="AC49"/>
      <c r="AD49"/>
      <c r="AE49"/>
      <c r="AF49"/>
      <c r="AG49"/>
      <c r="AH49"/>
      <c r="AI49"/>
      <c r="AJ49"/>
      <c r="AK49"/>
      <c r="AL49"/>
      <c r="AM49"/>
      <c r="AN49"/>
      <c r="AO49"/>
      <c r="AP49"/>
      <c r="AQ49"/>
      <c r="AR49"/>
      <c r="AS49"/>
      <c r="AT49"/>
      <c r="AU49"/>
      <c r="AV49"/>
      <c r="AW49"/>
      <c r="AX49"/>
      <c r="AY49"/>
      <c r="AZ49"/>
      <c r="BA49"/>
      <c r="BB49"/>
      <c r="BC49"/>
      <c r="BD49"/>
      <c r="BE49"/>
      <c r="BF49"/>
      <c r="BG49"/>
      <c r="BH49"/>
      <c r="BI49"/>
      <c r="BJ49"/>
      <c r="BK49"/>
      <c r="BL49"/>
      <c r="BM49"/>
      <c r="BN49"/>
      <c r="BO49"/>
      <c r="BP49"/>
      <c r="BQ49"/>
      <c r="BR49"/>
      <c r="BS49"/>
      <c r="BT49"/>
      <c r="BU49"/>
      <c r="BV49"/>
      <c r="BW49"/>
      <c r="BX49"/>
      <c r="BY49"/>
      <c r="BZ49"/>
      <c r="CA49"/>
      <c r="CB49"/>
      <c r="CC49"/>
      <c r="CD49"/>
      <c r="CE49"/>
      <c r="CF49"/>
      <c r="CG49"/>
      <c r="CH49"/>
      <c r="CI49"/>
      <c r="CJ49"/>
      <c r="CK49"/>
      <c r="CL49"/>
      <c r="CM49"/>
      <c r="CN49"/>
      <c r="CO49"/>
      <c r="CP49"/>
      <c r="CQ49"/>
    </row>
    <row r="50" spans="1:95" s="4" customFormat="1" ht="15" customHeight="1" x14ac:dyDescent="0.25">
      <c r="A50" s="263"/>
      <c r="B50" s="265" t="s">
        <v>67</v>
      </c>
      <c r="C50" s="266"/>
      <c r="D50" s="43">
        <v>0</v>
      </c>
      <c r="E50"/>
      <c r="F50"/>
      <c r="G50"/>
      <c r="H50"/>
      <c r="I50"/>
      <c r="J50"/>
      <c r="K50"/>
      <c r="L50"/>
      <c r="M50"/>
      <c r="N50"/>
      <c r="O50"/>
      <c r="P50"/>
      <c r="Q50"/>
      <c r="R50"/>
      <c r="S50"/>
      <c r="T50"/>
      <c r="U50"/>
      <c r="V50"/>
      <c r="W50"/>
      <c r="X50"/>
      <c r="Y50"/>
      <c r="Z50"/>
      <c r="AA50"/>
      <c r="AB50"/>
      <c r="AC50"/>
      <c r="AD50"/>
      <c r="AE50"/>
      <c r="AF50"/>
      <c r="AG50"/>
      <c r="AH50"/>
      <c r="AI50"/>
      <c r="AJ50"/>
      <c r="AK50"/>
      <c r="AL50"/>
      <c r="AM50"/>
      <c r="AN50"/>
      <c r="AO50"/>
      <c r="AP50"/>
      <c r="AQ50"/>
      <c r="AR50"/>
      <c r="AS50"/>
      <c r="AT50"/>
      <c r="AU50"/>
      <c r="AV50"/>
      <c r="AW50"/>
      <c r="AX50"/>
      <c r="AY50"/>
      <c r="AZ50"/>
      <c r="BA50"/>
      <c r="BB50"/>
      <c r="BC50"/>
      <c r="BD50"/>
      <c r="BE50"/>
      <c r="BF50"/>
      <c r="BG50"/>
      <c r="BH50"/>
      <c r="BI50"/>
      <c r="BJ50"/>
      <c r="BK50"/>
      <c r="BL50"/>
      <c r="BM50"/>
      <c r="BN50"/>
      <c r="BO50"/>
      <c r="BP50"/>
      <c r="BQ50"/>
      <c r="BR50"/>
      <c r="BS50"/>
      <c r="BT50"/>
      <c r="BU50"/>
      <c r="BV50"/>
      <c r="BW50"/>
      <c r="BX50"/>
      <c r="BY50"/>
      <c r="BZ50"/>
      <c r="CA50"/>
      <c r="CB50"/>
      <c r="CC50"/>
      <c r="CD50"/>
      <c r="CE50"/>
      <c r="CF50"/>
      <c r="CG50"/>
      <c r="CH50"/>
      <c r="CI50"/>
      <c r="CJ50"/>
      <c r="CK50"/>
      <c r="CL50"/>
      <c r="CM50"/>
      <c r="CN50"/>
      <c r="CO50"/>
      <c r="CP50"/>
      <c r="CQ50"/>
    </row>
    <row r="51" spans="1:95" s="4" customFormat="1" ht="15" customHeight="1" x14ac:dyDescent="0.25">
      <c r="A51" s="263"/>
      <c r="B51" s="265" t="s">
        <v>68</v>
      </c>
      <c r="C51" s="266"/>
      <c r="D51" s="43">
        <v>30000</v>
      </c>
      <c r="E51"/>
      <c r="F51"/>
      <c r="G51"/>
      <c r="H51"/>
      <c r="I51"/>
      <c r="J51"/>
      <c r="K51"/>
      <c r="L51"/>
      <c r="M51"/>
      <c r="N51"/>
      <c r="O51"/>
      <c r="P51"/>
      <c r="Q51"/>
      <c r="R51"/>
      <c r="S51"/>
      <c r="T51"/>
      <c r="U51"/>
      <c r="V51"/>
      <c r="W51"/>
      <c r="X51"/>
      <c r="Y51"/>
      <c r="Z51"/>
      <c r="AA51"/>
      <c r="AB51"/>
      <c r="AC51"/>
      <c r="AD51"/>
      <c r="AE51"/>
      <c r="AF51"/>
      <c r="AG51"/>
      <c r="AH51"/>
      <c r="AI51"/>
      <c r="AJ51"/>
      <c r="AK51"/>
      <c r="AL51"/>
      <c r="AM51"/>
      <c r="AN51"/>
      <c r="AO51"/>
      <c r="AP51"/>
      <c r="AQ51"/>
      <c r="AR51"/>
      <c r="AS51"/>
      <c r="AT51"/>
      <c r="AU51"/>
      <c r="AV51"/>
      <c r="AW51"/>
      <c r="AX51"/>
      <c r="AY51"/>
      <c r="AZ51"/>
      <c r="BA51"/>
      <c r="BB51"/>
      <c r="BC51"/>
      <c r="BD51"/>
      <c r="BE51"/>
      <c r="BF51"/>
      <c r="BG51"/>
      <c r="BH51"/>
      <c r="BI51"/>
      <c r="BJ51"/>
      <c r="BK51"/>
      <c r="BL51"/>
      <c r="BM51"/>
      <c r="BN51"/>
      <c r="BO51"/>
      <c r="BP51"/>
      <c r="BQ51"/>
      <c r="BR51"/>
      <c r="BS51"/>
      <c r="BT51"/>
      <c r="BU51"/>
      <c r="BV51"/>
      <c r="BW51"/>
      <c r="BX51"/>
      <c r="BY51"/>
      <c r="BZ51"/>
      <c r="CA51"/>
      <c r="CB51"/>
      <c r="CC51"/>
      <c r="CD51"/>
      <c r="CE51"/>
      <c r="CF51"/>
      <c r="CG51"/>
      <c r="CH51"/>
      <c r="CI51"/>
      <c r="CJ51"/>
      <c r="CK51"/>
      <c r="CL51"/>
      <c r="CM51"/>
      <c r="CN51"/>
      <c r="CO51"/>
      <c r="CP51"/>
      <c r="CQ51"/>
    </row>
    <row r="52" spans="1:95" s="4" customFormat="1" ht="15" customHeight="1" x14ac:dyDescent="0.25">
      <c r="A52" s="263"/>
      <c r="B52" s="265" t="s">
        <v>69</v>
      </c>
      <c r="C52" s="266"/>
      <c r="D52" s="43">
        <v>5000</v>
      </c>
      <c r="E52"/>
      <c r="F52"/>
      <c r="G52"/>
      <c r="H52"/>
      <c r="I52"/>
      <c r="J52"/>
      <c r="K52"/>
      <c r="L52"/>
      <c r="M52"/>
      <c r="N52"/>
      <c r="O52"/>
      <c r="P52"/>
      <c r="Q52"/>
      <c r="R52"/>
      <c r="S52"/>
      <c r="T52"/>
      <c r="U52"/>
      <c r="V52"/>
      <c r="W52"/>
      <c r="X52"/>
      <c r="Y52"/>
      <c r="Z52"/>
      <c r="AA52"/>
      <c r="AB52"/>
      <c r="AC52"/>
      <c r="AD52"/>
      <c r="AE52"/>
      <c r="AF52"/>
      <c r="AG52"/>
      <c r="AH52"/>
      <c r="AI52"/>
      <c r="AJ52"/>
      <c r="AK52"/>
      <c r="AL52"/>
      <c r="AM52"/>
      <c r="AN52"/>
      <c r="AO52"/>
      <c r="AP52"/>
      <c r="AQ52"/>
      <c r="AR52"/>
      <c r="AS52"/>
      <c r="AT52"/>
      <c r="AU52"/>
      <c r="AV52"/>
      <c r="AW52"/>
      <c r="AX52"/>
      <c r="AY52"/>
      <c r="AZ52"/>
      <c r="BA52"/>
      <c r="BB52"/>
      <c r="BC52"/>
      <c r="BD52"/>
      <c r="BE52"/>
      <c r="BF52"/>
      <c r="BG52"/>
      <c r="BH52"/>
      <c r="BI52"/>
      <c r="BJ52"/>
      <c r="BK52"/>
      <c r="BL52"/>
      <c r="BM52"/>
      <c r="BN52"/>
      <c r="BO52"/>
      <c r="BP52"/>
      <c r="BQ52"/>
      <c r="BR52"/>
      <c r="BS52"/>
      <c r="BT52"/>
      <c r="BU52"/>
      <c r="BV52"/>
      <c r="BW52"/>
      <c r="BX52"/>
      <c r="BY52"/>
      <c r="BZ52"/>
      <c r="CA52"/>
      <c r="CB52"/>
      <c r="CC52"/>
      <c r="CD52"/>
      <c r="CE52"/>
      <c r="CF52"/>
      <c r="CG52"/>
      <c r="CH52"/>
      <c r="CI52"/>
      <c r="CJ52"/>
      <c r="CK52"/>
      <c r="CL52"/>
      <c r="CM52"/>
      <c r="CN52"/>
      <c r="CO52"/>
      <c r="CP52"/>
      <c r="CQ52"/>
    </row>
    <row r="53" spans="1:95" s="4" customFormat="1" ht="15" customHeight="1" x14ac:dyDescent="0.25">
      <c r="A53" s="263"/>
      <c r="B53" s="265" t="s">
        <v>70</v>
      </c>
      <c r="C53" s="266"/>
      <c r="D53" s="43">
        <v>0</v>
      </c>
      <c r="E53"/>
      <c r="F53"/>
      <c r="G53"/>
      <c r="H53"/>
      <c r="I53"/>
      <c r="J53"/>
      <c r="K53"/>
      <c r="L53"/>
      <c r="M53"/>
      <c r="N53"/>
      <c r="O53"/>
      <c r="P53"/>
      <c r="Q53"/>
      <c r="R53"/>
      <c r="S53"/>
      <c r="T53"/>
      <c r="U53"/>
      <c r="V53"/>
      <c r="W53"/>
      <c r="X53"/>
      <c r="Y53"/>
      <c r="Z53"/>
      <c r="AA53"/>
      <c r="AB53"/>
      <c r="AC53"/>
      <c r="AD53"/>
      <c r="AE53"/>
      <c r="AF53"/>
      <c r="AG53"/>
      <c r="AH53"/>
      <c r="AI53"/>
      <c r="AJ53"/>
      <c r="AK53"/>
      <c r="AL53"/>
      <c r="AM53"/>
      <c r="AN53"/>
      <c r="AO53"/>
      <c r="AP53"/>
      <c r="AQ53"/>
      <c r="AR53"/>
      <c r="AS53"/>
      <c r="AT53"/>
      <c r="AU53"/>
      <c r="AV53"/>
      <c r="AW53"/>
      <c r="AX53"/>
      <c r="AY53"/>
      <c r="AZ53"/>
      <c r="BA53"/>
      <c r="BB53"/>
      <c r="BC53"/>
      <c r="BD53"/>
      <c r="BE53"/>
      <c r="BF53"/>
      <c r="BG53"/>
      <c r="BH53"/>
      <c r="BI53"/>
      <c r="BJ53"/>
      <c r="BK53"/>
      <c r="BL53"/>
      <c r="BM53"/>
      <c r="BN53"/>
      <c r="BO53"/>
      <c r="BP53"/>
      <c r="BQ53"/>
      <c r="BR53"/>
      <c r="BS53"/>
      <c r="BT53"/>
      <c r="BU53"/>
      <c r="BV53"/>
      <c r="BW53"/>
      <c r="BX53"/>
      <c r="BY53"/>
      <c r="BZ53"/>
      <c r="CA53"/>
      <c r="CB53"/>
      <c r="CC53"/>
      <c r="CD53"/>
      <c r="CE53"/>
      <c r="CF53"/>
      <c r="CG53"/>
      <c r="CH53"/>
      <c r="CI53"/>
      <c r="CJ53"/>
      <c r="CK53"/>
      <c r="CL53"/>
      <c r="CM53"/>
      <c r="CN53"/>
      <c r="CO53"/>
      <c r="CP53"/>
      <c r="CQ53"/>
    </row>
    <row r="54" spans="1:95" s="4" customFormat="1" ht="15" customHeight="1" x14ac:dyDescent="0.25">
      <c r="A54" s="263"/>
      <c r="B54" s="265" t="s">
        <v>71</v>
      </c>
      <c r="C54" s="266"/>
      <c r="D54" s="43">
        <v>1000000</v>
      </c>
      <c r="E54"/>
      <c r="F54"/>
      <c r="G54"/>
      <c r="H54"/>
      <c r="I54"/>
      <c r="J54"/>
      <c r="K54"/>
      <c r="L54"/>
      <c r="M54"/>
      <c r="N54"/>
      <c r="O54"/>
      <c r="P54"/>
      <c r="Q54"/>
      <c r="R54"/>
      <c r="S54"/>
      <c r="T54"/>
      <c r="U54"/>
      <c r="V54"/>
      <c r="W54"/>
      <c r="X54"/>
      <c r="Y54"/>
      <c r="Z54"/>
      <c r="AA54"/>
      <c r="AB54"/>
      <c r="AC54"/>
      <c r="AD54"/>
      <c r="AE54"/>
      <c r="AF54"/>
      <c r="AG54"/>
      <c r="AH54"/>
      <c r="AI54"/>
      <c r="AJ54"/>
      <c r="AK54"/>
      <c r="AL54"/>
      <c r="AM54"/>
      <c r="AN54"/>
      <c r="AO54"/>
      <c r="AP54"/>
      <c r="AQ54"/>
      <c r="AR54"/>
      <c r="AS54"/>
      <c r="AT54"/>
      <c r="AU54"/>
      <c r="AV54"/>
      <c r="AW54"/>
      <c r="AX54"/>
      <c r="AY54"/>
      <c r="AZ54"/>
      <c r="BA54"/>
      <c r="BB54"/>
      <c r="BC54"/>
      <c r="BD54"/>
      <c r="BE54"/>
      <c r="BF54"/>
      <c r="BG54"/>
      <c r="BH54"/>
      <c r="BI54"/>
      <c r="BJ54"/>
      <c r="BK54"/>
      <c r="BL54"/>
      <c r="BM54"/>
      <c r="BN54"/>
      <c r="BO54"/>
      <c r="BP54"/>
      <c r="BQ54"/>
      <c r="BR54"/>
      <c r="BS54"/>
      <c r="BT54"/>
      <c r="BU54"/>
      <c r="BV54"/>
      <c r="BW54"/>
      <c r="BX54"/>
      <c r="BY54"/>
      <c r="BZ54"/>
      <c r="CA54"/>
      <c r="CB54"/>
      <c r="CC54"/>
      <c r="CD54"/>
      <c r="CE54"/>
      <c r="CF54"/>
      <c r="CG54"/>
      <c r="CH54"/>
      <c r="CI54"/>
      <c r="CJ54"/>
      <c r="CK54"/>
      <c r="CL54"/>
      <c r="CM54"/>
      <c r="CN54"/>
      <c r="CO54"/>
      <c r="CP54"/>
      <c r="CQ54"/>
    </row>
    <row r="55" spans="1:95" s="4" customFormat="1" ht="15" customHeight="1" x14ac:dyDescent="0.25">
      <c r="A55" s="263"/>
      <c r="B55" s="265" t="s">
        <v>72</v>
      </c>
      <c r="C55" s="266"/>
      <c r="D55" s="43">
        <v>75000</v>
      </c>
      <c r="E55"/>
      <c r="F55"/>
      <c r="G55"/>
      <c r="H55"/>
      <c r="I55"/>
      <c r="J55"/>
      <c r="K55"/>
      <c r="L55"/>
      <c r="M55"/>
      <c r="N55"/>
      <c r="O55"/>
      <c r="P55"/>
      <c r="Q55"/>
      <c r="R55"/>
      <c r="S55"/>
      <c r="T55"/>
      <c r="U55"/>
      <c r="V55"/>
      <c r="W55"/>
      <c r="X55"/>
      <c r="Y55"/>
      <c r="Z55"/>
      <c r="AA55"/>
      <c r="AB55"/>
      <c r="AC55"/>
      <c r="AD55"/>
      <c r="AE55"/>
      <c r="AF55"/>
      <c r="AG55"/>
      <c r="AH55"/>
      <c r="AI55"/>
      <c r="AJ55"/>
      <c r="AK55"/>
      <c r="AL55"/>
      <c r="AM55"/>
      <c r="AN55"/>
      <c r="AO55"/>
      <c r="AP55"/>
      <c r="AQ55"/>
      <c r="AR55"/>
      <c r="AS55"/>
      <c r="AT55"/>
      <c r="AU55"/>
      <c r="AV55"/>
      <c r="AW55"/>
      <c r="AX55"/>
      <c r="AY55"/>
      <c r="AZ55"/>
      <c r="BA55"/>
      <c r="BB55"/>
      <c r="BC55"/>
      <c r="BD55"/>
      <c r="BE55"/>
      <c r="BF55"/>
      <c r="BG55"/>
      <c r="BH55"/>
      <c r="BI55"/>
      <c r="BJ55"/>
      <c r="BK55"/>
      <c r="BL55"/>
      <c r="BM55"/>
      <c r="BN55"/>
      <c r="BO55"/>
      <c r="BP55"/>
      <c r="BQ55"/>
      <c r="BR55"/>
      <c r="BS55"/>
      <c r="BT55"/>
      <c r="BU55"/>
      <c r="BV55"/>
      <c r="BW55"/>
      <c r="BX55"/>
      <c r="BY55"/>
      <c r="BZ55"/>
      <c r="CA55"/>
      <c r="CB55"/>
      <c r="CC55"/>
      <c r="CD55"/>
      <c r="CE55"/>
      <c r="CF55"/>
      <c r="CG55"/>
      <c r="CH55"/>
      <c r="CI55"/>
      <c r="CJ55"/>
      <c r="CK55"/>
      <c r="CL55"/>
      <c r="CM55"/>
      <c r="CN55"/>
      <c r="CO55"/>
      <c r="CP55"/>
      <c r="CQ55"/>
    </row>
    <row r="56" spans="1:95" s="4" customFormat="1" ht="15" customHeight="1" x14ac:dyDescent="0.25">
      <c r="A56" s="263"/>
      <c r="B56" s="265" t="s">
        <v>73</v>
      </c>
      <c r="C56" s="266"/>
      <c r="D56" s="43">
        <v>0</v>
      </c>
      <c r="E56"/>
      <c r="F56"/>
      <c r="G56"/>
      <c r="H56"/>
      <c r="I56"/>
      <c r="J56"/>
      <c r="K56"/>
      <c r="L56"/>
      <c r="M56"/>
      <c r="N56"/>
      <c r="O56"/>
      <c r="P56"/>
      <c r="Q56"/>
      <c r="R56"/>
      <c r="S56"/>
      <c r="T56"/>
      <c r="U56"/>
      <c r="V56"/>
      <c r="W56"/>
      <c r="X56"/>
      <c r="Y56"/>
      <c r="Z56"/>
      <c r="AA56"/>
      <c r="AB56"/>
      <c r="AC56"/>
      <c r="AD56"/>
      <c r="AE56"/>
      <c r="AF56"/>
      <c r="AG56"/>
      <c r="AH56"/>
      <c r="AI56"/>
      <c r="AJ56"/>
      <c r="AK56"/>
      <c r="AL56"/>
      <c r="AM56"/>
      <c r="AN56"/>
      <c r="AO56"/>
      <c r="AP56"/>
      <c r="AQ56"/>
      <c r="AR56"/>
      <c r="AS56"/>
      <c r="AT56"/>
      <c r="AU56"/>
      <c r="AV56"/>
      <c r="AW56"/>
      <c r="AX56"/>
      <c r="AY56"/>
      <c r="AZ56"/>
      <c r="BA56"/>
      <c r="BB56"/>
      <c r="BC56"/>
      <c r="BD56"/>
      <c r="BE56"/>
      <c r="BF56"/>
      <c r="BG56"/>
      <c r="BH56"/>
      <c r="BI56"/>
      <c r="BJ56"/>
      <c r="BK56"/>
      <c r="BL56"/>
      <c r="BM56"/>
      <c r="BN56"/>
      <c r="BO56"/>
      <c r="BP56"/>
      <c r="BQ56"/>
      <c r="BR56"/>
      <c r="BS56"/>
      <c r="BT56"/>
      <c r="BU56"/>
      <c r="BV56"/>
      <c r="BW56"/>
      <c r="BX56"/>
      <c r="BY56"/>
      <c r="BZ56"/>
      <c r="CA56"/>
      <c r="CB56"/>
      <c r="CC56"/>
      <c r="CD56"/>
      <c r="CE56"/>
      <c r="CF56"/>
      <c r="CG56"/>
      <c r="CH56"/>
      <c r="CI56"/>
      <c r="CJ56"/>
      <c r="CK56"/>
      <c r="CL56"/>
      <c r="CM56"/>
      <c r="CN56"/>
      <c r="CO56"/>
      <c r="CP56"/>
      <c r="CQ56"/>
    </row>
    <row r="57" spans="1:95" s="4" customFormat="1" ht="15" customHeight="1" x14ac:dyDescent="0.25">
      <c r="A57" s="263"/>
      <c r="B57" s="20" t="s">
        <v>33</v>
      </c>
      <c r="C57" s="44" t="s">
        <v>236</v>
      </c>
      <c r="D57" s="43">
        <v>110116</v>
      </c>
      <c r="E57"/>
      <c r="F57"/>
      <c r="G57"/>
      <c r="H57"/>
      <c r="I57"/>
      <c r="J57"/>
      <c r="K57"/>
      <c r="L57"/>
      <c r="M57"/>
      <c r="N57"/>
      <c r="O57"/>
      <c r="P57"/>
      <c r="Q57"/>
      <c r="R57"/>
      <c r="S57"/>
      <c r="T57"/>
      <c r="U57"/>
      <c r="V57"/>
      <c r="W57"/>
      <c r="X57"/>
      <c r="Y57"/>
      <c r="Z57"/>
      <c r="AA57"/>
      <c r="AB57"/>
      <c r="AC57"/>
      <c r="AD57"/>
      <c r="AE57"/>
      <c r="AF57"/>
      <c r="AG57"/>
      <c r="AH57"/>
      <c r="AI57"/>
      <c r="AJ57"/>
      <c r="AK57"/>
      <c r="AL57"/>
      <c r="AM57"/>
      <c r="AN57"/>
      <c r="AO57"/>
      <c r="AP57"/>
      <c r="AQ57"/>
      <c r="AR57"/>
      <c r="AS57"/>
      <c r="AT57"/>
      <c r="AU57"/>
      <c r="AV57"/>
      <c r="AW57"/>
      <c r="AX57"/>
      <c r="AY57"/>
      <c r="AZ57"/>
      <c r="BA57"/>
      <c r="BB57"/>
      <c r="BC57"/>
      <c r="BD57"/>
      <c r="BE57"/>
      <c r="BF57"/>
      <c r="BG57"/>
      <c r="BH57"/>
      <c r="BI57"/>
      <c r="BJ57"/>
      <c r="BK57"/>
      <c r="BL57"/>
      <c r="BM57"/>
      <c r="BN57"/>
      <c r="BO57"/>
      <c r="BP57"/>
      <c r="BQ57"/>
      <c r="BR57"/>
      <c r="BS57"/>
      <c r="BT57"/>
      <c r="BU57"/>
      <c r="BV57"/>
      <c r="BW57"/>
      <c r="BX57"/>
      <c r="BY57"/>
      <c r="BZ57"/>
      <c r="CA57"/>
      <c r="CB57"/>
      <c r="CC57"/>
      <c r="CD57"/>
      <c r="CE57"/>
      <c r="CF57"/>
      <c r="CG57"/>
      <c r="CH57"/>
      <c r="CI57"/>
      <c r="CJ57"/>
      <c r="CK57"/>
      <c r="CL57"/>
      <c r="CM57"/>
      <c r="CN57"/>
      <c r="CO57"/>
      <c r="CP57"/>
      <c r="CQ57"/>
    </row>
    <row r="58" spans="1:95" s="4" customFormat="1" ht="15" customHeight="1" x14ac:dyDescent="0.25">
      <c r="A58" s="264"/>
      <c r="B58" s="20" t="s">
        <v>33</v>
      </c>
      <c r="C58" s="44"/>
      <c r="D58" s="43">
        <v>0</v>
      </c>
      <c r="E58"/>
      <c r="F58"/>
      <c r="G58"/>
      <c r="H58"/>
      <c r="I58"/>
      <c r="J58"/>
      <c r="K58"/>
      <c r="L58"/>
      <c r="M58"/>
      <c r="N58"/>
      <c r="O58"/>
      <c r="P58"/>
      <c r="Q58"/>
      <c r="R58"/>
      <c r="S58"/>
      <c r="T58"/>
      <c r="U58"/>
      <c r="V58"/>
      <c r="W58"/>
      <c r="X58"/>
      <c r="Y58"/>
      <c r="Z58"/>
      <c r="AA58"/>
      <c r="AB58"/>
      <c r="AC58"/>
      <c r="AD58"/>
      <c r="AE58"/>
      <c r="AF58"/>
      <c r="AG58"/>
      <c r="AH58"/>
      <c r="AI58"/>
      <c r="AJ58"/>
      <c r="AK58"/>
      <c r="AL58"/>
      <c r="AM58"/>
      <c r="AN58"/>
      <c r="AO58"/>
      <c r="AP58"/>
      <c r="AQ58"/>
      <c r="AR58"/>
      <c r="AS58"/>
      <c r="AT58"/>
      <c r="AU58"/>
      <c r="AV58"/>
      <c r="AW58"/>
      <c r="AX58"/>
      <c r="AY58"/>
      <c r="AZ58"/>
      <c r="BA58"/>
      <c r="BB58"/>
      <c r="BC58"/>
      <c r="BD58"/>
      <c r="BE58"/>
      <c r="BF58"/>
      <c r="BG58"/>
      <c r="BH58"/>
      <c r="BI58"/>
      <c r="BJ58"/>
      <c r="BK58"/>
      <c r="BL58"/>
      <c r="BM58"/>
      <c r="BN58"/>
      <c r="BO58"/>
      <c r="BP58"/>
      <c r="BQ58"/>
      <c r="BR58"/>
      <c r="BS58"/>
      <c r="BT58"/>
      <c r="BU58"/>
      <c r="BV58"/>
      <c r="BW58"/>
      <c r="BX58"/>
      <c r="BY58"/>
      <c r="BZ58"/>
      <c r="CA58"/>
      <c r="CB58"/>
      <c r="CC58"/>
      <c r="CD58"/>
      <c r="CE58"/>
      <c r="CF58"/>
      <c r="CG58"/>
      <c r="CH58"/>
      <c r="CI58"/>
      <c r="CJ58"/>
      <c r="CK58"/>
      <c r="CL58"/>
      <c r="CM58"/>
      <c r="CN58"/>
      <c r="CO58"/>
      <c r="CP58"/>
      <c r="CQ58"/>
    </row>
    <row r="59" spans="1:95" s="4" customFormat="1" ht="15" customHeight="1" x14ac:dyDescent="0.25">
      <c r="A59" s="38"/>
      <c r="B59" s="45"/>
      <c r="C59" s="46"/>
      <c r="D59" s="46"/>
      <c r="E59"/>
      <c r="F59"/>
      <c r="G59"/>
      <c r="H59"/>
      <c r="I59"/>
      <c r="J59"/>
      <c r="K59"/>
      <c r="L59"/>
      <c r="M59"/>
      <c r="N59"/>
      <c r="O59"/>
      <c r="P59"/>
      <c r="Q59"/>
      <c r="R59"/>
      <c r="S59"/>
      <c r="T59"/>
      <c r="U59"/>
      <c r="V59"/>
      <c r="W59"/>
      <c r="X59"/>
      <c r="Y59"/>
      <c r="Z59"/>
      <c r="AA59"/>
      <c r="AB59"/>
      <c r="AC59"/>
      <c r="AD59"/>
      <c r="AE59"/>
      <c r="AF59"/>
      <c r="AG59"/>
      <c r="AH59"/>
      <c r="AI59"/>
      <c r="AJ59"/>
      <c r="AK59"/>
      <c r="AL59"/>
      <c r="AM59"/>
      <c r="AN59"/>
      <c r="AO59"/>
      <c r="AP59"/>
      <c r="AQ59"/>
      <c r="AR59"/>
      <c r="AS59"/>
      <c r="AT59"/>
      <c r="AU59"/>
      <c r="AV59"/>
      <c r="AW59"/>
      <c r="AX59"/>
      <c r="AY59"/>
      <c r="AZ59"/>
      <c r="BA59"/>
      <c r="BB59"/>
      <c r="BC59"/>
      <c r="BD59"/>
      <c r="BE59"/>
      <c r="BF59"/>
      <c r="BG59"/>
      <c r="BH59"/>
      <c r="BI59"/>
      <c r="BJ59"/>
      <c r="BK59"/>
      <c r="BL59"/>
      <c r="BM59"/>
      <c r="BN59"/>
      <c r="BO59"/>
      <c r="BP59"/>
      <c r="BQ59"/>
      <c r="BR59"/>
      <c r="BS59"/>
      <c r="BT59"/>
      <c r="BU59"/>
      <c r="BV59"/>
      <c r="BW59"/>
      <c r="BX59"/>
      <c r="BY59"/>
      <c r="BZ59"/>
      <c r="CA59"/>
      <c r="CB59"/>
      <c r="CC59"/>
      <c r="CD59"/>
      <c r="CE59"/>
      <c r="CF59"/>
      <c r="CG59"/>
      <c r="CH59"/>
      <c r="CI59"/>
      <c r="CJ59"/>
      <c r="CK59"/>
      <c r="CL59"/>
      <c r="CM59"/>
      <c r="CN59"/>
      <c r="CO59"/>
      <c r="CP59"/>
      <c r="CQ59"/>
    </row>
    <row r="60" spans="1:95" s="4" customFormat="1" ht="15" customHeight="1" x14ac:dyDescent="0.25">
      <c r="A60" s="262" t="s">
        <v>74</v>
      </c>
      <c r="B60" s="265" t="s">
        <v>75</v>
      </c>
      <c r="C60" s="266"/>
      <c r="D60" s="43">
        <f>68337+99884</f>
        <v>168221</v>
      </c>
      <c r="E60"/>
      <c r="F60"/>
      <c r="G60"/>
      <c r="H60"/>
      <c r="I60"/>
      <c r="J60"/>
      <c r="K60"/>
      <c r="L60"/>
      <c r="M60"/>
      <c r="N60"/>
      <c r="O60"/>
      <c r="P60"/>
      <c r="Q60"/>
      <c r="R60"/>
      <c r="S60"/>
      <c r="T60"/>
      <c r="U60"/>
      <c r="V60"/>
      <c r="W60"/>
      <c r="X60"/>
      <c r="Y60"/>
      <c r="Z60"/>
      <c r="AA60"/>
      <c r="AB60"/>
      <c r="AC60"/>
      <c r="AD60"/>
      <c r="AE60"/>
      <c r="AF60"/>
      <c r="AG60"/>
      <c r="AH60"/>
      <c r="AI60"/>
      <c r="AJ60"/>
      <c r="AK60"/>
      <c r="AL60"/>
      <c r="AM60"/>
      <c r="AN60"/>
      <c r="AO60"/>
      <c r="AP60"/>
      <c r="AQ60"/>
      <c r="AR60"/>
      <c r="AS60"/>
      <c r="AT60"/>
      <c r="AU60"/>
      <c r="AV60"/>
      <c r="AW60"/>
      <c r="AX60"/>
      <c r="AY60"/>
      <c r="AZ60"/>
      <c r="BA60"/>
      <c r="BB60"/>
      <c r="BC60"/>
      <c r="BD60"/>
      <c r="BE60"/>
      <c r="BF60"/>
      <c r="BG60"/>
      <c r="BH60"/>
      <c r="BI60"/>
      <c r="BJ60"/>
      <c r="BK60"/>
      <c r="BL60"/>
      <c r="BM60"/>
      <c r="BN60"/>
      <c r="BO60"/>
      <c r="BP60"/>
      <c r="BQ60"/>
      <c r="BR60"/>
      <c r="BS60"/>
      <c r="BT60"/>
      <c r="BU60"/>
      <c r="BV60"/>
      <c r="BW60"/>
      <c r="BX60"/>
      <c r="BY60"/>
      <c r="BZ60"/>
      <c r="CA60"/>
      <c r="CB60"/>
      <c r="CC60"/>
      <c r="CD60"/>
      <c r="CE60"/>
      <c r="CF60"/>
      <c r="CG60"/>
      <c r="CH60"/>
      <c r="CI60"/>
      <c r="CJ60"/>
      <c r="CK60"/>
      <c r="CL60"/>
      <c r="CM60"/>
      <c r="CN60"/>
      <c r="CO60"/>
      <c r="CP60"/>
      <c r="CQ60"/>
    </row>
    <row r="61" spans="1:95" s="4" customFormat="1" ht="15" customHeight="1" x14ac:dyDescent="0.25">
      <c r="A61" s="263"/>
      <c r="B61" s="272" t="s">
        <v>76</v>
      </c>
      <c r="C61" s="272"/>
      <c r="D61" s="43">
        <v>24000</v>
      </c>
      <c r="E61"/>
      <c r="F61"/>
      <c r="G61"/>
      <c r="H61"/>
      <c r="I61"/>
      <c r="J61"/>
      <c r="K61"/>
      <c r="L61"/>
      <c r="M61"/>
      <c r="N61"/>
      <c r="O61"/>
      <c r="P61"/>
      <c r="Q61"/>
      <c r="R61"/>
      <c r="S61"/>
      <c r="T61"/>
      <c r="U61"/>
      <c r="V61"/>
      <c r="W61"/>
      <c r="X61"/>
      <c r="Y61"/>
      <c r="Z61"/>
      <c r="AA61"/>
      <c r="AB61"/>
      <c r="AC61"/>
      <c r="AD61"/>
      <c r="AE61"/>
      <c r="AF61"/>
      <c r="AG61"/>
      <c r="AH61"/>
      <c r="AI61"/>
      <c r="AJ61"/>
      <c r="AK61"/>
      <c r="AL61"/>
      <c r="AM61"/>
      <c r="AN61"/>
      <c r="AO61"/>
      <c r="AP61"/>
      <c r="AQ61"/>
      <c r="AR61"/>
      <c r="AS61"/>
      <c r="AT61"/>
      <c r="AU61"/>
      <c r="AV61"/>
      <c r="AW61"/>
      <c r="AX61"/>
      <c r="AY61"/>
      <c r="AZ61"/>
      <c r="BA61"/>
      <c r="BB61"/>
      <c r="BC61"/>
      <c r="BD61"/>
      <c r="BE61"/>
      <c r="BF61"/>
      <c r="BG61"/>
      <c r="BH61"/>
      <c r="BI61"/>
      <c r="BJ61"/>
      <c r="BK61"/>
      <c r="BL61"/>
      <c r="BM61"/>
      <c r="BN61"/>
      <c r="BO61"/>
      <c r="BP61"/>
      <c r="BQ61"/>
      <c r="BR61"/>
      <c r="BS61"/>
      <c r="BT61"/>
      <c r="BU61"/>
      <c r="BV61"/>
      <c r="BW61"/>
      <c r="BX61"/>
      <c r="BY61"/>
      <c r="BZ61"/>
      <c r="CA61"/>
      <c r="CB61"/>
      <c r="CC61"/>
      <c r="CD61"/>
      <c r="CE61"/>
      <c r="CF61"/>
      <c r="CG61"/>
      <c r="CH61"/>
      <c r="CI61"/>
      <c r="CJ61"/>
      <c r="CK61"/>
      <c r="CL61"/>
      <c r="CM61"/>
      <c r="CN61"/>
      <c r="CO61"/>
      <c r="CP61"/>
      <c r="CQ61"/>
    </row>
    <row r="62" spans="1:95" s="4" customFormat="1" ht="15" customHeight="1" x14ac:dyDescent="0.25">
      <c r="A62" s="263"/>
      <c r="B62" s="272" t="s">
        <v>77</v>
      </c>
      <c r="C62" s="272"/>
      <c r="D62" s="43">
        <v>26250</v>
      </c>
      <c r="E62"/>
      <c r="F62"/>
      <c r="G62"/>
      <c r="H62"/>
      <c r="I62"/>
      <c r="J62"/>
      <c r="K62"/>
      <c r="L62"/>
      <c r="M62"/>
      <c r="N62"/>
      <c r="O62"/>
      <c r="P62"/>
      <c r="Q62"/>
      <c r="R62"/>
      <c r="S62"/>
      <c r="T62"/>
      <c r="U62"/>
      <c r="V62"/>
      <c r="W62"/>
      <c r="X62"/>
      <c r="Y62"/>
      <c r="Z62"/>
      <c r="AA62"/>
      <c r="AB62"/>
      <c r="AC62"/>
      <c r="AD62"/>
      <c r="AE62"/>
      <c r="AF62"/>
      <c r="AG62"/>
      <c r="AH62"/>
      <c r="AI62"/>
      <c r="AJ62"/>
      <c r="AK62"/>
      <c r="AL62"/>
      <c r="AM62"/>
      <c r="AN62"/>
      <c r="AO62"/>
      <c r="AP62"/>
      <c r="AQ62"/>
      <c r="AR62"/>
      <c r="AS62"/>
      <c r="AT62"/>
      <c r="AU62"/>
      <c r="AV62"/>
      <c r="AW62"/>
      <c r="AX62"/>
      <c r="AY62"/>
      <c r="AZ62"/>
      <c r="BA62"/>
      <c r="BB62"/>
      <c r="BC62"/>
      <c r="BD62"/>
      <c r="BE62"/>
      <c r="BF62"/>
      <c r="BG62"/>
      <c r="BH62"/>
      <c r="BI62"/>
      <c r="BJ62"/>
      <c r="BK62"/>
      <c r="BL62"/>
      <c r="BM62"/>
      <c r="BN62"/>
      <c r="BO62"/>
      <c r="BP62"/>
      <c r="BQ62"/>
      <c r="BR62"/>
      <c r="BS62"/>
      <c r="BT62"/>
      <c r="BU62"/>
      <c r="BV62"/>
      <c r="BW62"/>
      <c r="BX62"/>
      <c r="BY62"/>
      <c r="BZ62"/>
      <c r="CA62"/>
      <c r="CB62"/>
      <c r="CC62"/>
      <c r="CD62"/>
      <c r="CE62"/>
      <c r="CF62"/>
      <c r="CG62"/>
      <c r="CH62"/>
      <c r="CI62"/>
      <c r="CJ62"/>
      <c r="CK62"/>
      <c r="CL62"/>
      <c r="CM62"/>
      <c r="CN62"/>
      <c r="CO62"/>
      <c r="CP62"/>
      <c r="CQ62"/>
    </row>
    <row r="63" spans="1:95" s="4" customFormat="1" ht="15" customHeight="1" x14ac:dyDescent="0.25">
      <c r="A63" s="263"/>
      <c r="B63" s="272" t="s">
        <v>78</v>
      </c>
      <c r="C63" s="272"/>
      <c r="D63" s="43">
        <v>15000</v>
      </c>
      <c r="E63"/>
      <c r="F63"/>
      <c r="G63"/>
      <c r="H63"/>
      <c r="I63"/>
      <c r="J63"/>
      <c r="K63"/>
      <c r="L63"/>
      <c r="M63"/>
      <c r="N63"/>
      <c r="O63"/>
      <c r="P63"/>
      <c r="Q63"/>
      <c r="R63"/>
      <c r="S63"/>
      <c r="T63"/>
      <c r="U63"/>
      <c r="V63"/>
      <c r="W63"/>
      <c r="X63"/>
      <c r="Y63"/>
      <c r="Z63"/>
      <c r="AA63"/>
      <c r="AB63"/>
      <c r="AC63"/>
      <c r="AD63"/>
      <c r="AE63"/>
      <c r="AF63"/>
      <c r="AG63"/>
      <c r="AH63"/>
      <c r="AI63"/>
      <c r="AJ63"/>
      <c r="AK63"/>
      <c r="AL63"/>
      <c r="AM63"/>
      <c r="AN63"/>
      <c r="AO63"/>
      <c r="AP63"/>
      <c r="AQ63"/>
      <c r="AR63"/>
      <c r="AS63"/>
      <c r="AT63"/>
      <c r="AU63"/>
      <c r="AV63"/>
      <c r="AW63"/>
      <c r="AX63"/>
      <c r="AY63"/>
      <c r="AZ63"/>
      <c r="BA63"/>
      <c r="BB63"/>
      <c r="BC63"/>
      <c r="BD63"/>
      <c r="BE63"/>
      <c r="BF63"/>
      <c r="BG63"/>
      <c r="BH63"/>
      <c r="BI63"/>
      <c r="BJ63"/>
      <c r="BK63"/>
      <c r="BL63"/>
      <c r="BM63"/>
      <c r="BN63"/>
      <c r="BO63"/>
      <c r="BP63"/>
      <c r="BQ63"/>
      <c r="BR63"/>
      <c r="BS63"/>
      <c r="BT63"/>
      <c r="BU63"/>
      <c r="BV63"/>
      <c r="BW63"/>
      <c r="BX63"/>
      <c r="BY63"/>
      <c r="BZ63"/>
      <c r="CA63"/>
      <c r="CB63"/>
      <c r="CC63"/>
      <c r="CD63"/>
      <c r="CE63"/>
      <c r="CF63"/>
      <c r="CG63"/>
      <c r="CH63"/>
      <c r="CI63"/>
      <c r="CJ63"/>
      <c r="CK63"/>
      <c r="CL63"/>
      <c r="CM63"/>
      <c r="CN63"/>
      <c r="CO63"/>
      <c r="CP63"/>
      <c r="CQ63"/>
    </row>
    <row r="64" spans="1:95" s="4" customFormat="1" ht="15" customHeight="1" x14ac:dyDescent="0.25">
      <c r="A64" s="263"/>
      <c r="B64" s="272" t="s">
        <v>79</v>
      </c>
      <c r="C64" s="272"/>
      <c r="D64" s="43">
        <v>16000</v>
      </c>
      <c r="E64"/>
      <c r="F64"/>
      <c r="G64"/>
      <c r="H64"/>
      <c r="I64"/>
      <c r="J64"/>
      <c r="K64"/>
      <c r="L64"/>
      <c r="M64"/>
      <c r="N64"/>
      <c r="O64"/>
      <c r="P64"/>
      <c r="Q64"/>
      <c r="R64"/>
      <c r="S64"/>
      <c r="T64"/>
      <c r="U64"/>
      <c r="V64"/>
      <c r="W64"/>
      <c r="X64"/>
      <c r="Y64"/>
      <c r="Z64"/>
      <c r="AA64"/>
      <c r="AB64"/>
      <c r="AC64"/>
      <c r="AD64"/>
      <c r="AE64"/>
      <c r="AF64"/>
      <c r="AG64"/>
      <c r="AH64"/>
      <c r="AI64"/>
      <c r="AJ64"/>
      <c r="AK64"/>
      <c r="AL64"/>
      <c r="AM64"/>
      <c r="AN64"/>
      <c r="AO64"/>
      <c r="AP64"/>
      <c r="AQ64"/>
      <c r="AR64"/>
      <c r="AS64"/>
      <c r="AT64"/>
      <c r="AU64"/>
      <c r="AV64"/>
      <c r="AW64"/>
      <c r="AX64"/>
      <c r="AY64"/>
      <c r="AZ64"/>
      <c r="BA64"/>
      <c r="BB64"/>
      <c r="BC64"/>
      <c r="BD64"/>
      <c r="BE64"/>
      <c r="BF64"/>
      <c r="BG64"/>
      <c r="BH64"/>
      <c r="BI64"/>
      <c r="BJ64"/>
      <c r="BK64"/>
      <c r="BL64"/>
      <c r="BM64"/>
      <c r="BN64"/>
      <c r="BO64"/>
      <c r="BP64"/>
      <c r="BQ64"/>
      <c r="BR64"/>
      <c r="BS64"/>
      <c r="BT64"/>
      <c r="BU64"/>
      <c r="BV64"/>
      <c r="BW64"/>
      <c r="BX64"/>
      <c r="BY64"/>
      <c r="BZ64"/>
      <c r="CA64"/>
      <c r="CB64"/>
      <c r="CC64"/>
      <c r="CD64"/>
      <c r="CE64"/>
      <c r="CF64"/>
      <c r="CG64"/>
      <c r="CH64"/>
      <c r="CI64"/>
      <c r="CJ64"/>
      <c r="CK64"/>
      <c r="CL64"/>
      <c r="CM64"/>
      <c r="CN64"/>
      <c r="CO64"/>
      <c r="CP64"/>
      <c r="CQ64"/>
    </row>
    <row r="65" spans="1:95" s="4" customFormat="1" ht="15" customHeight="1" x14ac:dyDescent="0.25">
      <c r="A65" s="263"/>
      <c r="B65" s="272" t="s">
        <v>80</v>
      </c>
      <c r="C65" s="272"/>
      <c r="D65" s="43">
        <v>20228</v>
      </c>
      <c r="E65"/>
      <c r="F65"/>
      <c r="G65"/>
      <c r="H65"/>
      <c r="I65"/>
      <c r="J65"/>
      <c r="K65"/>
      <c r="L65"/>
      <c r="M65"/>
      <c r="N65"/>
      <c r="O65"/>
      <c r="P65"/>
      <c r="Q65"/>
      <c r="R65"/>
      <c r="S65"/>
      <c r="T65"/>
      <c r="U65"/>
      <c r="V65"/>
      <c r="W65"/>
      <c r="X65"/>
      <c r="Y65"/>
      <c r="Z65"/>
      <c r="AA65"/>
      <c r="AB65"/>
      <c r="AC65"/>
      <c r="AD65"/>
      <c r="AE65"/>
      <c r="AF65"/>
      <c r="AG65"/>
      <c r="AH65"/>
      <c r="AI65"/>
      <c r="AJ65"/>
      <c r="AK65"/>
      <c r="AL65"/>
      <c r="AM65"/>
      <c r="AN65"/>
      <c r="AO65"/>
      <c r="AP65"/>
      <c r="AQ65"/>
      <c r="AR65"/>
      <c r="AS65"/>
      <c r="AT65"/>
      <c r="AU65"/>
      <c r="AV65"/>
      <c r="AW65"/>
      <c r="AX65"/>
      <c r="AY65"/>
      <c r="AZ65"/>
      <c r="BA65"/>
      <c r="BB65"/>
      <c r="BC65"/>
      <c r="BD65"/>
      <c r="BE65"/>
      <c r="BF65"/>
      <c r="BG65"/>
      <c r="BH65"/>
      <c r="BI65"/>
      <c r="BJ65"/>
      <c r="BK65"/>
      <c r="BL65"/>
      <c r="BM65"/>
      <c r="BN65"/>
      <c r="BO65"/>
      <c r="BP65"/>
      <c r="BQ65"/>
      <c r="BR65"/>
      <c r="BS65"/>
      <c r="BT65"/>
      <c r="BU65"/>
      <c r="BV65"/>
      <c r="BW65"/>
      <c r="BX65"/>
      <c r="BY65"/>
      <c r="BZ65"/>
      <c r="CA65"/>
      <c r="CB65"/>
      <c r="CC65"/>
      <c r="CD65"/>
      <c r="CE65"/>
      <c r="CF65"/>
      <c r="CG65"/>
      <c r="CH65"/>
      <c r="CI65"/>
      <c r="CJ65"/>
      <c r="CK65"/>
      <c r="CL65"/>
      <c r="CM65"/>
      <c r="CN65"/>
      <c r="CO65"/>
      <c r="CP65"/>
      <c r="CQ65"/>
    </row>
    <row r="66" spans="1:95" s="4" customFormat="1" ht="15" customHeight="1" x14ac:dyDescent="0.25">
      <c r="A66" s="263"/>
      <c r="B66" s="265" t="s">
        <v>81</v>
      </c>
      <c r="C66" s="266"/>
      <c r="D66" s="43">
        <v>30000</v>
      </c>
      <c r="E66"/>
      <c r="F66"/>
      <c r="G66"/>
      <c r="H66"/>
      <c r="I66"/>
      <c r="J66"/>
      <c r="K66"/>
      <c r="L66"/>
      <c r="M66"/>
      <c r="N66"/>
      <c r="O66"/>
      <c r="P66"/>
      <c r="Q66"/>
      <c r="R66"/>
      <c r="S66"/>
      <c r="T66"/>
      <c r="U66"/>
      <c r="V66"/>
      <c r="W66"/>
      <c r="X66"/>
      <c r="Y66"/>
      <c r="Z66"/>
      <c r="AA66"/>
      <c r="AB66"/>
      <c r="AC66"/>
      <c r="AD66"/>
      <c r="AE66"/>
      <c r="AF66"/>
      <c r="AG66"/>
      <c r="AH66"/>
      <c r="AI66"/>
      <c r="AJ66"/>
      <c r="AK66"/>
      <c r="AL66"/>
      <c r="AM66"/>
      <c r="AN66"/>
      <c r="AO66"/>
      <c r="AP66"/>
      <c r="AQ66"/>
      <c r="AR66"/>
      <c r="AS66"/>
      <c r="AT66"/>
      <c r="AU66"/>
      <c r="AV66"/>
      <c r="AW66"/>
      <c r="AX66"/>
      <c r="AY66"/>
      <c r="AZ66"/>
      <c r="BA66"/>
      <c r="BB66"/>
      <c r="BC66"/>
      <c r="BD66"/>
      <c r="BE66"/>
      <c r="BF66"/>
      <c r="BG66"/>
      <c r="BH66"/>
      <c r="BI66"/>
      <c r="BJ66"/>
      <c r="BK66"/>
      <c r="BL66"/>
      <c r="BM66"/>
      <c r="BN66"/>
      <c r="BO66"/>
      <c r="BP66"/>
      <c r="BQ66"/>
      <c r="BR66"/>
      <c r="BS66"/>
      <c r="BT66"/>
      <c r="BU66"/>
      <c r="BV66"/>
      <c r="BW66"/>
      <c r="BX66"/>
      <c r="BY66"/>
      <c r="BZ66"/>
      <c r="CA66"/>
      <c r="CB66"/>
      <c r="CC66"/>
      <c r="CD66"/>
      <c r="CE66"/>
      <c r="CF66"/>
      <c r="CG66"/>
      <c r="CH66"/>
      <c r="CI66"/>
      <c r="CJ66"/>
      <c r="CK66"/>
      <c r="CL66"/>
      <c r="CM66"/>
      <c r="CN66"/>
      <c r="CO66"/>
      <c r="CP66"/>
      <c r="CQ66"/>
    </row>
    <row r="67" spans="1:95" s="4" customFormat="1" ht="15" customHeight="1" x14ac:dyDescent="0.25">
      <c r="A67" s="263"/>
      <c r="B67" s="41" t="s">
        <v>82</v>
      </c>
      <c r="C67" s="42"/>
      <c r="D67" s="43">
        <v>0</v>
      </c>
      <c r="E67"/>
      <c r="F67"/>
      <c r="G67"/>
      <c r="H67"/>
      <c r="I67"/>
      <c r="J67"/>
      <c r="K67"/>
      <c r="L67"/>
      <c r="M67"/>
      <c r="N67"/>
      <c r="O67"/>
      <c r="P67"/>
      <c r="Q67"/>
      <c r="R67"/>
      <c r="S67"/>
      <c r="T67"/>
      <c r="U67"/>
      <c r="V67"/>
      <c r="W67"/>
      <c r="X67"/>
      <c r="Y67"/>
      <c r="Z67"/>
      <c r="AA67"/>
      <c r="AB67"/>
      <c r="AC67"/>
      <c r="AD67"/>
      <c r="AE67"/>
      <c r="AF67"/>
      <c r="AG67"/>
      <c r="AH67"/>
      <c r="AI67"/>
      <c r="AJ67"/>
      <c r="AK67"/>
      <c r="AL67"/>
      <c r="AM67"/>
      <c r="AN67"/>
      <c r="AO67"/>
      <c r="AP67"/>
      <c r="AQ67"/>
      <c r="AR67"/>
      <c r="AS67"/>
      <c r="AT67"/>
      <c r="AU67"/>
      <c r="AV67"/>
      <c r="AW67"/>
      <c r="AX67"/>
      <c r="AY67"/>
      <c r="AZ67"/>
      <c r="BA67"/>
      <c r="BB67"/>
      <c r="BC67"/>
      <c r="BD67"/>
      <c r="BE67"/>
      <c r="BF67"/>
      <c r="BG67"/>
      <c r="BH67"/>
      <c r="BI67"/>
      <c r="BJ67"/>
      <c r="BK67"/>
      <c r="BL67"/>
      <c r="BM67"/>
      <c r="BN67"/>
      <c r="BO67"/>
      <c r="BP67"/>
      <c r="BQ67"/>
      <c r="BR67"/>
      <c r="BS67"/>
      <c r="BT67"/>
      <c r="BU67"/>
      <c r="BV67"/>
      <c r="BW67"/>
      <c r="BX67"/>
      <c r="BY67"/>
      <c r="BZ67"/>
      <c r="CA67"/>
      <c r="CB67"/>
      <c r="CC67"/>
      <c r="CD67"/>
      <c r="CE67"/>
      <c r="CF67"/>
      <c r="CG67"/>
      <c r="CH67"/>
      <c r="CI67"/>
      <c r="CJ67"/>
      <c r="CK67"/>
      <c r="CL67"/>
      <c r="CM67"/>
      <c r="CN67"/>
      <c r="CO67"/>
      <c r="CP67"/>
      <c r="CQ67"/>
    </row>
    <row r="68" spans="1:95" s="4" customFormat="1" ht="15" customHeight="1" x14ac:dyDescent="0.25">
      <c r="A68" s="263"/>
      <c r="B68" s="272" t="s">
        <v>83</v>
      </c>
      <c r="C68" s="272"/>
      <c r="D68" s="43">
        <v>12702</v>
      </c>
      <c r="E68"/>
      <c r="F68"/>
      <c r="G68"/>
      <c r="H68"/>
      <c r="I68"/>
      <c r="J68"/>
      <c r="K68"/>
      <c r="L68"/>
      <c r="M68"/>
      <c r="N68"/>
      <c r="O68"/>
      <c r="P68"/>
      <c r="Q68"/>
      <c r="R68"/>
      <c r="S68"/>
      <c r="T68"/>
      <c r="U68"/>
      <c r="V68"/>
      <c r="W68"/>
      <c r="X68"/>
      <c r="Y68"/>
      <c r="Z68"/>
      <c r="AA68"/>
      <c r="AB68"/>
      <c r="AC68"/>
      <c r="AD68"/>
      <c r="AE68"/>
      <c r="AF68"/>
      <c r="AG68"/>
      <c r="AH68"/>
      <c r="AI68"/>
      <c r="AJ68"/>
      <c r="AK68"/>
      <c r="AL68"/>
      <c r="AM68"/>
      <c r="AN68"/>
      <c r="AO68"/>
      <c r="AP68"/>
      <c r="AQ68"/>
      <c r="AR68"/>
      <c r="AS68"/>
      <c r="AT68"/>
      <c r="AU68"/>
      <c r="AV68"/>
      <c r="AW68"/>
      <c r="AX68"/>
      <c r="AY68"/>
      <c r="AZ68"/>
      <c r="BA68"/>
      <c r="BB68"/>
      <c r="BC68"/>
      <c r="BD68"/>
      <c r="BE68"/>
      <c r="BF68"/>
      <c r="BG68"/>
      <c r="BH68"/>
      <c r="BI68"/>
      <c r="BJ68"/>
      <c r="BK68"/>
      <c r="BL68"/>
      <c r="BM68"/>
      <c r="BN68"/>
      <c r="BO68"/>
      <c r="BP68"/>
      <c r="BQ68"/>
      <c r="BR68"/>
      <c r="BS68"/>
      <c r="BT68"/>
      <c r="BU68"/>
      <c r="BV68"/>
      <c r="BW68"/>
      <c r="BX68"/>
      <c r="BY68"/>
      <c r="BZ68"/>
      <c r="CA68"/>
      <c r="CB68"/>
      <c r="CC68"/>
      <c r="CD68"/>
      <c r="CE68"/>
      <c r="CF68"/>
      <c r="CG68"/>
      <c r="CH68"/>
      <c r="CI68"/>
      <c r="CJ68"/>
      <c r="CK68"/>
      <c r="CL68"/>
      <c r="CM68"/>
      <c r="CN68"/>
      <c r="CO68"/>
      <c r="CP68"/>
      <c r="CQ68"/>
    </row>
    <row r="69" spans="1:95" s="4" customFormat="1" ht="15" customHeight="1" x14ac:dyDescent="0.25">
      <c r="A69" s="263"/>
      <c r="B69" s="272" t="s">
        <v>84</v>
      </c>
      <c r="C69" s="272"/>
      <c r="D69" s="43">
        <v>43947</v>
      </c>
      <c r="E69"/>
      <c r="F69"/>
      <c r="G69"/>
      <c r="H69"/>
      <c r="I69"/>
      <c r="J69"/>
      <c r="K69"/>
      <c r="L69"/>
      <c r="M69"/>
      <c r="N69"/>
      <c r="O69"/>
      <c r="P69"/>
      <c r="Q69"/>
      <c r="R69"/>
      <c r="S69"/>
      <c r="T69"/>
      <c r="U69"/>
      <c r="V69"/>
      <c r="W69"/>
      <c r="X69"/>
      <c r="Y69"/>
      <c r="Z69"/>
      <c r="AA69"/>
      <c r="AB69"/>
      <c r="AC69"/>
      <c r="AD69"/>
      <c r="AE69"/>
      <c r="AF69"/>
      <c r="AG69"/>
      <c r="AH69"/>
      <c r="AI69"/>
      <c r="AJ69"/>
      <c r="AK69"/>
      <c r="AL69"/>
      <c r="AM69"/>
      <c r="AN69"/>
      <c r="AO69"/>
      <c r="AP69"/>
      <c r="AQ69"/>
      <c r="AR69"/>
      <c r="AS69"/>
      <c r="AT69"/>
      <c r="AU69"/>
      <c r="AV69"/>
      <c r="AW69"/>
      <c r="AX69"/>
      <c r="AY69"/>
      <c r="AZ69"/>
      <c r="BA69"/>
      <c r="BB69"/>
      <c r="BC69"/>
      <c r="BD69"/>
      <c r="BE69"/>
      <c r="BF69"/>
      <c r="BG69"/>
      <c r="BH69"/>
      <c r="BI69"/>
      <c r="BJ69"/>
      <c r="BK69"/>
      <c r="BL69"/>
      <c r="BM69"/>
      <c r="BN69"/>
      <c r="BO69"/>
      <c r="BP69"/>
      <c r="BQ69"/>
      <c r="BR69"/>
      <c r="BS69"/>
      <c r="BT69"/>
      <c r="BU69"/>
      <c r="BV69"/>
      <c r="BW69"/>
      <c r="BX69"/>
      <c r="BY69"/>
      <c r="BZ69"/>
      <c r="CA69"/>
      <c r="CB69"/>
      <c r="CC69"/>
      <c r="CD69"/>
      <c r="CE69"/>
      <c r="CF69"/>
      <c r="CG69"/>
      <c r="CH69"/>
      <c r="CI69"/>
      <c r="CJ69"/>
      <c r="CK69"/>
      <c r="CL69"/>
      <c r="CM69"/>
      <c r="CN69"/>
      <c r="CO69"/>
      <c r="CP69"/>
      <c r="CQ69"/>
    </row>
    <row r="70" spans="1:95" s="4" customFormat="1" ht="15" customHeight="1" x14ac:dyDescent="0.25">
      <c r="A70" s="263"/>
      <c r="B70" s="272" t="s">
        <v>85</v>
      </c>
      <c r="C70" s="272" t="s">
        <v>85</v>
      </c>
      <c r="D70" s="43">
        <v>0</v>
      </c>
      <c r="E70"/>
      <c r="F70"/>
      <c r="G70"/>
      <c r="H70"/>
      <c r="I70"/>
      <c r="J70"/>
      <c r="K70"/>
      <c r="L70"/>
      <c r="M70"/>
      <c r="N70"/>
      <c r="O70"/>
      <c r="P70"/>
      <c r="Q70"/>
      <c r="R70"/>
      <c r="S70"/>
      <c r="T70"/>
      <c r="U70"/>
      <c r="V70"/>
      <c r="W70"/>
      <c r="X70"/>
      <c r="Y70"/>
      <c r="Z70"/>
      <c r="AA70"/>
      <c r="AB70"/>
      <c r="AC70"/>
      <c r="AD70"/>
      <c r="AE70"/>
      <c r="AF70"/>
      <c r="AG70"/>
      <c r="AH70"/>
      <c r="AI70"/>
      <c r="AJ70"/>
      <c r="AK70"/>
      <c r="AL70"/>
      <c r="AM70"/>
      <c r="AN70"/>
      <c r="AO70"/>
      <c r="AP70"/>
      <c r="AQ70"/>
      <c r="AR70"/>
      <c r="AS70"/>
      <c r="AT70"/>
      <c r="AU70"/>
      <c r="AV70"/>
      <c r="AW70"/>
      <c r="AX70"/>
      <c r="AY70"/>
      <c r="AZ70"/>
      <c r="BA70"/>
      <c r="BB70"/>
      <c r="BC70"/>
      <c r="BD70"/>
      <c r="BE70"/>
      <c r="BF70"/>
      <c r="BG70"/>
      <c r="BH70"/>
      <c r="BI70"/>
      <c r="BJ70"/>
      <c r="BK70"/>
      <c r="BL70"/>
      <c r="BM70"/>
      <c r="BN70"/>
      <c r="BO70"/>
      <c r="BP70"/>
      <c r="BQ70"/>
      <c r="BR70"/>
      <c r="BS70"/>
      <c r="BT70"/>
      <c r="BU70"/>
      <c r="BV70"/>
      <c r="BW70"/>
      <c r="BX70"/>
      <c r="BY70"/>
      <c r="BZ70"/>
      <c r="CA70"/>
      <c r="CB70"/>
      <c r="CC70"/>
      <c r="CD70"/>
      <c r="CE70"/>
      <c r="CF70"/>
      <c r="CG70"/>
      <c r="CH70"/>
      <c r="CI70"/>
      <c r="CJ70"/>
      <c r="CK70"/>
      <c r="CL70"/>
      <c r="CM70"/>
      <c r="CN70"/>
      <c r="CO70"/>
      <c r="CP70"/>
      <c r="CQ70"/>
    </row>
    <row r="71" spans="1:95" s="4" customFormat="1" ht="15" customHeight="1" x14ac:dyDescent="0.25">
      <c r="A71" s="263"/>
      <c r="B71" s="272" t="s">
        <v>86</v>
      </c>
      <c r="C71" s="272" t="s">
        <v>86</v>
      </c>
      <c r="D71" s="43">
        <v>0</v>
      </c>
      <c r="E71"/>
      <c r="F71"/>
      <c r="G71"/>
      <c r="H71"/>
      <c r="I71"/>
      <c r="J71"/>
      <c r="K71"/>
      <c r="L71"/>
      <c r="M71"/>
      <c r="N71"/>
      <c r="O71"/>
      <c r="P71"/>
      <c r="Q71"/>
      <c r="R71"/>
      <c r="S71"/>
      <c r="T71"/>
      <c r="U71"/>
      <c r="V71"/>
      <c r="W71"/>
      <c r="X71"/>
      <c r="Y71"/>
      <c r="Z71"/>
      <c r="AA71"/>
      <c r="AB71"/>
      <c r="AC71"/>
      <c r="AD71"/>
      <c r="AE71"/>
      <c r="AF71"/>
      <c r="AG71"/>
      <c r="AH71"/>
      <c r="AI71"/>
      <c r="AJ71"/>
      <c r="AK71"/>
      <c r="AL71"/>
      <c r="AM71"/>
      <c r="AN71"/>
      <c r="AO71"/>
      <c r="AP71"/>
      <c r="AQ71"/>
      <c r="AR71"/>
      <c r="AS71"/>
      <c r="AT71"/>
      <c r="AU71"/>
      <c r="AV71"/>
      <c r="AW71"/>
      <c r="AX71"/>
      <c r="AY71"/>
      <c r="AZ71"/>
      <c r="BA71"/>
      <c r="BB71"/>
      <c r="BC71"/>
      <c r="BD71"/>
      <c r="BE71"/>
      <c r="BF71"/>
      <c r="BG71"/>
      <c r="BH71"/>
      <c r="BI71"/>
      <c r="BJ71"/>
      <c r="BK71"/>
      <c r="BL71"/>
      <c r="BM71"/>
      <c r="BN71"/>
      <c r="BO71"/>
      <c r="BP71"/>
      <c r="BQ71"/>
      <c r="BR71"/>
      <c r="BS71"/>
      <c r="BT71"/>
      <c r="BU71"/>
      <c r="BV71"/>
      <c r="BW71"/>
      <c r="BX71"/>
      <c r="BY71"/>
      <c r="BZ71"/>
      <c r="CA71"/>
      <c r="CB71"/>
      <c r="CC71"/>
      <c r="CD71"/>
      <c r="CE71"/>
      <c r="CF71"/>
      <c r="CG71"/>
      <c r="CH71"/>
      <c r="CI71"/>
      <c r="CJ71"/>
      <c r="CK71"/>
      <c r="CL71"/>
      <c r="CM71"/>
      <c r="CN71"/>
      <c r="CO71"/>
      <c r="CP71"/>
      <c r="CQ71"/>
    </row>
    <row r="72" spans="1:95" s="4" customFormat="1" ht="15" customHeight="1" x14ac:dyDescent="0.25">
      <c r="A72" s="263"/>
      <c r="B72" s="272" t="s">
        <v>87</v>
      </c>
      <c r="C72" s="272" t="s">
        <v>87</v>
      </c>
      <c r="D72" s="43">
        <v>0</v>
      </c>
      <c r="E72"/>
      <c r="F72"/>
      <c r="G72"/>
      <c r="H72"/>
      <c r="I72"/>
      <c r="J72"/>
      <c r="K72"/>
      <c r="L72"/>
      <c r="M72"/>
      <c r="N72"/>
      <c r="O72"/>
      <c r="P72"/>
      <c r="Q72"/>
      <c r="R72"/>
      <c r="S72"/>
      <c r="T72"/>
      <c r="U72"/>
      <c r="V72"/>
      <c r="W72"/>
      <c r="X72"/>
      <c r="Y72"/>
      <c r="Z72"/>
      <c r="AA72"/>
      <c r="AB72"/>
      <c r="AC72"/>
      <c r="AD72"/>
      <c r="AE72"/>
      <c r="AF72"/>
      <c r="AG72"/>
      <c r="AH72"/>
      <c r="AI72"/>
      <c r="AJ72"/>
      <c r="AK72"/>
      <c r="AL72"/>
      <c r="AM72"/>
      <c r="AN72"/>
      <c r="AO72"/>
      <c r="AP72"/>
      <c r="AQ72"/>
      <c r="AR72"/>
      <c r="AS72"/>
      <c r="AT72"/>
      <c r="AU72"/>
      <c r="AV72"/>
      <c r="AW72"/>
      <c r="AX72"/>
      <c r="AY72"/>
      <c r="AZ72"/>
      <c r="BA72"/>
      <c r="BB72"/>
      <c r="BC72"/>
      <c r="BD72"/>
      <c r="BE72"/>
      <c r="BF72"/>
      <c r="BG72"/>
      <c r="BH72"/>
      <c r="BI72"/>
      <c r="BJ72"/>
      <c r="BK72"/>
      <c r="BL72"/>
      <c r="BM72"/>
      <c r="BN72"/>
      <c r="BO72"/>
      <c r="BP72"/>
      <c r="BQ72"/>
      <c r="BR72"/>
      <c r="BS72"/>
      <c r="BT72"/>
      <c r="BU72"/>
      <c r="BV72"/>
      <c r="BW72"/>
      <c r="BX72"/>
      <c r="BY72"/>
      <c r="BZ72"/>
      <c r="CA72"/>
      <c r="CB72"/>
      <c r="CC72"/>
      <c r="CD72"/>
      <c r="CE72"/>
      <c r="CF72"/>
      <c r="CG72"/>
      <c r="CH72"/>
      <c r="CI72"/>
      <c r="CJ72"/>
      <c r="CK72"/>
      <c r="CL72"/>
      <c r="CM72"/>
      <c r="CN72"/>
      <c r="CO72"/>
      <c r="CP72"/>
      <c r="CQ72"/>
    </row>
    <row r="73" spans="1:95" s="4" customFormat="1" ht="15" customHeight="1" x14ac:dyDescent="0.25">
      <c r="A73" s="263"/>
      <c r="B73" s="272" t="s">
        <v>88</v>
      </c>
      <c r="C73" s="272" t="s">
        <v>88</v>
      </c>
      <c r="D73" s="43">
        <v>0</v>
      </c>
      <c r="E73"/>
      <c r="F73"/>
      <c r="G73"/>
      <c r="H73"/>
      <c r="I73"/>
      <c r="J73"/>
      <c r="K73"/>
      <c r="L73"/>
      <c r="M73"/>
      <c r="N73"/>
      <c r="O73"/>
      <c r="P73"/>
      <c r="Q73"/>
      <c r="R73"/>
      <c r="S73"/>
      <c r="T73"/>
      <c r="U73"/>
      <c r="V73"/>
      <c r="W73"/>
      <c r="X73"/>
      <c r="Y73"/>
      <c r="Z73"/>
      <c r="AA73"/>
      <c r="AB73"/>
      <c r="AC73"/>
      <c r="AD73"/>
      <c r="AE73"/>
      <c r="AF73"/>
      <c r="AG73"/>
      <c r="AH73"/>
      <c r="AI73"/>
      <c r="AJ73"/>
      <c r="AK73"/>
      <c r="AL73"/>
      <c r="AM73"/>
      <c r="AN73"/>
      <c r="AO73"/>
      <c r="AP73"/>
      <c r="AQ73"/>
      <c r="AR73"/>
      <c r="AS73"/>
      <c r="AT73"/>
      <c r="AU73"/>
      <c r="AV73"/>
      <c r="AW73"/>
      <c r="AX73"/>
      <c r="AY73"/>
      <c r="AZ73"/>
      <c r="BA73"/>
      <c r="BB73"/>
      <c r="BC73"/>
      <c r="BD73"/>
      <c r="BE73"/>
      <c r="BF73"/>
      <c r="BG73"/>
      <c r="BH73"/>
      <c r="BI73"/>
      <c r="BJ73"/>
      <c r="BK73"/>
      <c r="BL73"/>
      <c r="BM73"/>
      <c r="BN73"/>
      <c r="BO73"/>
      <c r="BP73"/>
      <c r="BQ73"/>
      <c r="BR73"/>
      <c r="BS73"/>
      <c r="BT73"/>
      <c r="BU73"/>
      <c r="BV73"/>
      <c r="BW73"/>
      <c r="BX73"/>
      <c r="BY73"/>
      <c r="BZ73"/>
      <c r="CA73"/>
      <c r="CB73"/>
      <c r="CC73"/>
      <c r="CD73"/>
      <c r="CE73"/>
      <c r="CF73"/>
      <c r="CG73"/>
      <c r="CH73"/>
      <c r="CI73"/>
      <c r="CJ73"/>
      <c r="CK73"/>
      <c r="CL73"/>
      <c r="CM73"/>
      <c r="CN73"/>
      <c r="CO73"/>
      <c r="CP73"/>
      <c r="CQ73"/>
    </row>
    <row r="74" spans="1:95" s="4" customFormat="1" ht="15" customHeight="1" x14ac:dyDescent="0.25">
      <c r="A74" s="263"/>
      <c r="B74" s="272" t="s">
        <v>89</v>
      </c>
      <c r="C74" s="272" t="s">
        <v>89</v>
      </c>
      <c r="D74" s="43">
        <v>0</v>
      </c>
      <c r="E74"/>
      <c r="F74"/>
      <c r="G74"/>
      <c r="H74"/>
      <c r="I74"/>
      <c r="J74"/>
      <c r="K74"/>
      <c r="L74"/>
      <c r="M74"/>
      <c r="N74"/>
      <c r="O74"/>
      <c r="P74"/>
      <c r="Q74"/>
      <c r="R74"/>
      <c r="S74"/>
      <c r="T74"/>
      <c r="U74"/>
      <c r="V74"/>
      <c r="W74"/>
      <c r="X74"/>
      <c r="Y74"/>
      <c r="Z74"/>
      <c r="AA74"/>
      <c r="AB74"/>
      <c r="AC74"/>
      <c r="AD74"/>
      <c r="AE74"/>
      <c r="AF74"/>
      <c r="AG74"/>
      <c r="AH74"/>
      <c r="AI74"/>
      <c r="AJ74"/>
      <c r="AK74"/>
      <c r="AL74"/>
      <c r="AM74"/>
      <c r="AN74"/>
      <c r="AO74"/>
      <c r="AP74"/>
      <c r="AQ74"/>
      <c r="AR74"/>
      <c r="AS74"/>
      <c r="AT74"/>
      <c r="AU74"/>
      <c r="AV74"/>
      <c r="AW74"/>
      <c r="AX74"/>
      <c r="AY74"/>
      <c r="AZ74"/>
      <c r="BA74"/>
      <c r="BB74"/>
      <c r="BC74"/>
      <c r="BD74"/>
      <c r="BE74"/>
      <c r="BF74"/>
      <c r="BG74"/>
      <c r="BH74"/>
      <c r="BI74"/>
      <c r="BJ74"/>
      <c r="BK74"/>
      <c r="BL74"/>
      <c r="BM74"/>
      <c r="BN74"/>
      <c r="BO74"/>
      <c r="BP74"/>
      <c r="BQ74"/>
      <c r="BR74"/>
      <c r="BS74"/>
      <c r="BT74"/>
      <c r="BU74"/>
      <c r="BV74"/>
      <c r="BW74"/>
      <c r="BX74"/>
      <c r="BY74"/>
      <c r="BZ74"/>
      <c r="CA74"/>
      <c r="CB74"/>
      <c r="CC74"/>
      <c r="CD74"/>
      <c r="CE74"/>
      <c r="CF74"/>
      <c r="CG74"/>
      <c r="CH74"/>
      <c r="CI74"/>
      <c r="CJ74"/>
      <c r="CK74"/>
      <c r="CL74"/>
      <c r="CM74"/>
      <c r="CN74"/>
      <c r="CO74"/>
      <c r="CP74"/>
      <c r="CQ74"/>
    </row>
    <row r="75" spans="1:95" s="4" customFormat="1" ht="15" customHeight="1" x14ac:dyDescent="0.25">
      <c r="A75" s="263"/>
      <c r="B75" s="272" t="s">
        <v>90</v>
      </c>
      <c r="C75" s="272"/>
      <c r="D75" s="43">
        <v>0</v>
      </c>
      <c r="E75"/>
      <c r="F75"/>
      <c r="G75"/>
      <c r="H75"/>
      <c r="I75"/>
      <c r="J75"/>
      <c r="K75"/>
      <c r="L75"/>
      <c r="M75"/>
      <c r="N75"/>
      <c r="O75"/>
      <c r="P75"/>
      <c r="Q75"/>
      <c r="R75"/>
      <c r="S75"/>
      <c r="T75"/>
      <c r="U75"/>
      <c r="V75"/>
      <c r="W75"/>
      <c r="X75"/>
      <c r="Y75"/>
      <c r="Z75"/>
      <c r="AA75"/>
      <c r="AB75"/>
      <c r="AC75"/>
      <c r="AD75"/>
      <c r="AE75"/>
      <c r="AF75"/>
      <c r="AG75"/>
      <c r="AH75"/>
      <c r="AI75"/>
      <c r="AJ75"/>
      <c r="AK75"/>
      <c r="AL75"/>
      <c r="AM75"/>
      <c r="AN75"/>
      <c r="AO75"/>
      <c r="AP75"/>
      <c r="AQ75"/>
      <c r="AR75"/>
      <c r="AS75"/>
      <c r="AT75"/>
      <c r="AU75"/>
      <c r="AV75"/>
      <c r="AW75"/>
      <c r="AX75"/>
      <c r="AY75"/>
      <c r="AZ75"/>
      <c r="BA75"/>
      <c r="BB75"/>
      <c r="BC75"/>
      <c r="BD75"/>
      <c r="BE75"/>
      <c r="BF75"/>
      <c r="BG75"/>
      <c r="BH75"/>
      <c r="BI75"/>
      <c r="BJ75"/>
      <c r="BK75"/>
      <c r="BL75"/>
      <c r="BM75"/>
      <c r="BN75"/>
      <c r="BO75"/>
      <c r="BP75"/>
      <c r="BQ75"/>
      <c r="BR75"/>
      <c r="BS75"/>
      <c r="BT75"/>
      <c r="BU75"/>
      <c r="BV75"/>
      <c r="BW75"/>
      <c r="BX75"/>
      <c r="BY75"/>
      <c r="BZ75"/>
      <c r="CA75"/>
      <c r="CB75"/>
      <c r="CC75"/>
      <c r="CD75"/>
      <c r="CE75"/>
      <c r="CF75"/>
      <c r="CG75"/>
      <c r="CH75"/>
      <c r="CI75"/>
      <c r="CJ75"/>
      <c r="CK75"/>
      <c r="CL75"/>
      <c r="CM75"/>
      <c r="CN75"/>
      <c r="CO75"/>
      <c r="CP75"/>
      <c r="CQ75"/>
    </row>
    <row r="76" spans="1:95" s="4" customFormat="1" ht="15" customHeight="1" x14ac:dyDescent="0.25">
      <c r="A76" s="263"/>
      <c r="B76" s="272" t="s">
        <v>91</v>
      </c>
      <c r="C76" s="272"/>
      <c r="D76" s="43">
        <v>0</v>
      </c>
      <c r="E76"/>
      <c r="F76"/>
      <c r="G76"/>
      <c r="H76"/>
      <c r="I76"/>
      <c r="J76"/>
      <c r="K76"/>
      <c r="L76"/>
      <c r="M76"/>
      <c r="N76"/>
      <c r="O76"/>
      <c r="P76"/>
      <c r="Q76"/>
      <c r="R76"/>
      <c r="S76"/>
      <c r="T76"/>
      <c r="U76"/>
      <c r="V76"/>
      <c r="W76"/>
      <c r="X76"/>
      <c r="Y76"/>
      <c r="Z76"/>
      <c r="AA76"/>
      <c r="AB76"/>
      <c r="AC76"/>
      <c r="AD76"/>
      <c r="AE76"/>
      <c r="AF76"/>
      <c r="AG76"/>
      <c r="AH76"/>
      <c r="AI76"/>
      <c r="AJ76"/>
      <c r="AK76"/>
      <c r="AL76"/>
      <c r="AM76"/>
      <c r="AN76"/>
      <c r="AO76"/>
      <c r="AP76"/>
      <c r="AQ76"/>
      <c r="AR76"/>
      <c r="AS76"/>
      <c r="AT76"/>
      <c r="AU76"/>
      <c r="AV76"/>
      <c r="AW76"/>
      <c r="AX76"/>
      <c r="AY76"/>
      <c r="AZ76"/>
      <c r="BA76"/>
      <c r="BB76"/>
      <c r="BC76"/>
      <c r="BD76"/>
      <c r="BE76"/>
      <c r="BF76"/>
      <c r="BG76"/>
      <c r="BH76"/>
      <c r="BI76"/>
      <c r="BJ76"/>
      <c r="BK76"/>
      <c r="BL76"/>
      <c r="BM76"/>
      <c r="BN76"/>
      <c r="BO76"/>
      <c r="BP76"/>
      <c r="BQ76"/>
      <c r="BR76"/>
      <c r="BS76"/>
      <c r="BT76"/>
      <c r="BU76"/>
      <c r="BV76"/>
      <c r="BW76"/>
      <c r="BX76"/>
      <c r="BY76"/>
      <c r="BZ76"/>
      <c r="CA76"/>
      <c r="CB76"/>
      <c r="CC76"/>
      <c r="CD76"/>
      <c r="CE76"/>
      <c r="CF76"/>
      <c r="CG76"/>
      <c r="CH76"/>
      <c r="CI76"/>
      <c r="CJ76"/>
      <c r="CK76"/>
      <c r="CL76"/>
      <c r="CM76"/>
      <c r="CN76"/>
      <c r="CO76"/>
      <c r="CP76"/>
      <c r="CQ76"/>
    </row>
    <row r="77" spans="1:95" s="4" customFormat="1" ht="15" customHeight="1" x14ac:dyDescent="0.25">
      <c r="A77" s="263"/>
      <c r="B77" s="265" t="s">
        <v>92</v>
      </c>
      <c r="C77" s="266"/>
      <c r="D77" s="43">
        <v>0</v>
      </c>
      <c r="E77"/>
      <c r="F77"/>
      <c r="G77"/>
      <c r="H77"/>
      <c r="I77"/>
      <c r="J77"/>
      <c r="K77"/>
      <c r="L77"/>
      <c r="M77"/>
      <c r="N77"/>
      <c r="O77"/>
      <c r="P77"/>
      <c r="Q77"/>
      <c r="R77"/>
      <c r="S77"/>
      <c r="T77"/>
      <c r="U77"/>
      <c r="V77"/>
      <c r="W77"/>
      <c r="X77"/>
      <c r="Y77"/>
      <c r="Z77"/>
      <c r="AA77"/>
      <c r="AB77"/>
      <c r="AC77"/>
      <c r="AD77"/>
      <c r="AE77"/>
      <c r="AF77"/>
      <c r="AG77"/>
      <c r="AH77"/>
      <c r="AI77"/>
      <c r="AJ77"/>
      <c r="AK77"/>
      <c r="AL77"/>
      <c r="AM77"/>
      <c r="AN77"/>
      <c r="AO77"/>
      <c r="AP77"/>
      <c r="AQ77"/>
      <c r="AR77"/>
      <c r="AS77"/>
      <c r="AT77"/>
      <c r="AU77"/>
      <c r="AV77"/>
      <c r="AW77"/>
      <c r="AX77"/>
      <c r="AY77"/>
      <c r="AZ77"/>
      <c r="BA77"/>
      <c r="BB77"/>
      <c r="BC77"/>
      <c r="BD77"/>
      <c r="BE77"/>
      <c r="BF77"/>
      <c r="BG77"/>
      <c r="BH77"/>
      <c r="BI77"/>
      <c r="BJ77"/>
      <c r="BK77"/>
      <c r="BL77"/>
      <c r="BM77"/>
      <c r="BN77"/>
      <c r="BO77"/>
      <c r="BP77"/>
      <c r="BQ77"/>
      <c r="BR77"/>
      <c r="BS77"/>
      <c r="BT77"/>
      <c r="BU77"/>
      <c r="BV77"/>
      <c r="BW77"/>
      <c r="BX77"/>
      <c r="BY77"/>
      <c r="BZ77"/>
      <c r="CA77"/>
      <c r="CB77"/>
      <c r="CC77"/>
      <c r="CD77"/>
      <c r="CE77"/>
      <c r="CF77"/>
      <c r="CG77"/>
      <c r="CH77"/>
      <c r="CI77"/>
      <c r="CJ77"/>
      <c r="CK77"/>
      <c r="CL77"/>
      <c r="CM77"/>
      <c r="CN77"/>
      <c r="CO77"/>
      <c r="CP77"/>
      <c r="CQ77"/>
    </row>
    <row r="78" spans="1:95" s="4" customFormat="1" ht="15" customHeight="1" x14ac:dyDescent="0.25">
      <c r="A78" s="263"/>
      <c r="B78" s="265" t="s">
        <v>93</v>
      </c>
      <c r="C78" s="266"/>
      <c r="D78" s="43">
        <v>0</v>
      </c>
      <c r="E78"/>
      <c r="F78"/>
      <c r="G78"/>
      <c r="H78"/>
      <c r="I78"/>
      <c r="J78"/>
      <c r="K78"/>
      <c r="L78"/>
      <c r="M78"/>
      <c r="N78"/>
      <c r="O78"/>
      <c r="P78"/>
      <c r="Q78"/>
      <c r="R78"/>
      <c r="S78"/>
      <c r="T78"/>
      <c r="U78"/>
      <c r="V78"/>
      <c r="W78"/>
      <c r="X78"/>
      <c r="Y78"/>
      <c r="Z78"/>
      <c r="AA78"/>
      <c r="AB78"/>
      <c r="AC78"/>
      <c r="AD78"/>
      <c r="AE78"/>
      <c r="AF78"/>
      <c r="AG78"/>
      <c r="AH78"/>
      <c r="AI78"/>
      <c r="AJ78"/>
      <c r="AK78"/>
      <c r="AL78"/>
      <c r="AM78"/>
      <c r="AN78"/>
      <c r="AO78"/>
      <c r="AP78"/>
      <c r="AQ78"/>
      <c r="AR78"/>
      <c r="AS78"/>
      <c r="AT78"/>
      <c r="AU78"/>
      <c r="AV78"/>
      <c r="AW78"/>
      <c r="AX78"/>
      <c r="AY78"/>
      <c r="AZ78"/>
      <c r="BA78"/>
      <c r="BB78"/>
      <c r="BC78"/>
      <c r="BD78"/>
      <c r="BE78"/>
      <c r="BF78"/>
      <c r="BG78"/>
      <c r="BH78"/>
      <c r="BI78"/>
      <c r="BJ78"/>
      <c r="BK78"/>
      <c r="BL78"/>
      <c r="BM78"/>
      <c r="BN78"/>
      <c r="BO78"/>
      <c r="BP78"/>
      <c r="BQ78"/>
      <c r="BR78"/>
      <c r="BS78"/>
      <c r="BT78"/>
      <c r="BU78"/>
      <c r="BV78"/>
      <c r="BW78"/>
      <c r="BX78"/>
      <c r="BY78"/>
      <c r="BZ78"/>
      <c r="CA78"/>
      <c r="CB78"/>
      <c r="CC78"/>
      <c r="CD78"/>
      <c r="CE78"/>
      <c r="CF78"/>
      <c r="CG78"/>
      <c r="CH78"/>
      <c r="CI78"/>
      <c r="CJ78"/>
      <c r="CK78"/>
      <c r="CL78"/>
      <c r="CM78"/>
      <c r="CN78"/>
      <c r="CO78"/>
      <c r="CP78"/>
      <c r="CQ78"/>
    </row>
    <row r="79" spans="1:95" s="4" customFormat="1" ht="15" customHeight="1" x14ac:dyDescent="0.25">
      <c r="A79" s="263"/>
      <c r="B79" s="265" t="s">
        <v>94</v>
      </c>
      <c r="C79" s="266"/>
      <c r="D79" s="43">
        <v>0</v>
      </c>
      <c r="E79"/>
      <c r="F79"/>
      <c r="G79"/>
      <c r="H79"/>
      <c r="I79"/>
      <c r="J79"/>
      <c r="K79"/>
      <c r="L79"/>
      <c r="M79"/>
      <c r="N79"/>
      <c r="O79"/>
      <c r="P79"/>
      <c r="Q79"/>
      <c r="R79"/>
      <c r="S79"/>
      <c r="T79"/>
      <c r="U79"/>
      <c r="V79"/>
      <c r="W79"/>
      <c r="X79"/>
      <c r="Y79"/>
      <c r="Z79"/>
      <c r="AA79"/>
      <c r="AB79"/>
      <c r="AC79"/>
      <c r="AD79"/>
      <c r="AE79"/>
      <c r="AF79"/>
      <c r="AG79"/>
      <c r="AH79"/>
      <c r="AI79"/>
      <c r="AJ79"/>
      <c r="AK79"/>
      <c r="AL79"/>
      <c r="AM79"/>
      <c r="AN79"/>
      <c r="AO79"/>
      <c r="AP79"/>
      <c r="AQ79"/>
      <c r="AR79"/>
      <c r="AS79"/>
      <c r="AT79"/>
      <c r="AU79"/>
      <c r="AV79"/>
      <c r="AW79"/>
      <c r="AX79"/>
      <c r="AY79"/>
      <c r="AZ79"/>
      <c r="BA79"/>
      <c r="BB79"/>
      <c r="BC79"/>
      <c r="BD79"/>
      <c r="BE79"/>
      <c r="BF79"/>
      <c r="BG79"/>
      <c r="BH79"/>
      <c r="BI79"/>
      <c r="BJ79"/>
      <c r="BK79"/>
      <c r="BL79"/>
      <c r="BM79"/>
      <c r="BN79"/>
      <c r="BO79"/>
      <c r="BP79"/>
      <c r="BQ79"/>
      <c r="BR79"/>
      <c r="BS79"/>
      <c r="BT79"/>
      <c r="BU79"/>
      <c r="BV79"/>
      <c r="BW79"/>
      <c r="BX79"/>
      <c r="BY79"/>
      <c r="BZ79"/>
      <c r="CA79"/>
      <c r="CB79"/>
      <c r="CC79"/>
      <c r="CD79"/>
      <c r="CE79"/>
      <c r="CF79"/>
      <c r="CG79"/>
      <c r="CH79"/>
      <c r="CI79"/>
      <c r="CJ79"/>
      <c r="CK79"/>
      <c r="CL79"/>
      <c r="CM79"/>
      <c r="CN79"/>
      <c r="CO79"/>
      <c r="CP79"/>
      <c r="CQ79"/>
    </row>
    <row r="80" spans="1:95" s="4" customFormat="1" ht="15" customHeight="1" x14ac:dyDescent="0.25">
      <c r="A80" s="263"/>
      <c r="B80" s="265" t="s">
        <v>95</v>
      </c>
      <c r="C80" s="266"/>
      <c r="D80" s="43">
        <v>0</v>
      </c>
      <c r="E80"/>
      <c r="F80"/>
      <c r="G80"/>
      <c r="H80"/>
      <c r="I80"/>
      <c r="J80"/>
      <c r="K80"/>
      <c r="L80"/>
      <c r="M80"/>
      <c r="N80"/>
      <c r="O80"/>
      <c r="P80"/>
      <c r="Q80"/>
      <c r="R80"/>
      <c r="S80"/>
      <c r="T80"/>
      <c r="U80"/>
      <c r="V80"/>
      <c r="W80"/>
      <c r="X80"/>
      <c r="Y80"/>
      <c r="Z80"/>
      <c r="AA80"/>
      <c r="AB80"/>
      <c r="AC80"/>
      <c r="AD80"/>
      <c r="AE80"/>
      <c r="AF80"/>
      <c r="AG80"/>
      <c r="AH80"/>
      <c r="AI80"/>
      <c r="AJ80"/>
      <c r="AK80"/>
      <c r="AL80"/>
      <c r="AM80"/>
      <c r="AN80"/>
      <c r="AO80"/>
      <c r="AP80"/>
      <c r="AQ80"/>
      <c r="AR80"/>
      <c r="AS80"/>
      <c r="AT80"/>
      <c r="AU80"/>
      <c r="AV80"/>
      <c r="AW80"/>
      <c r="AX80"/>
      <c r="AY80"/>
      <c r="AZ80"/>
      <c r="BA80"/>
      <c r="BB80"/>
      <c r="BC80"/>
      <c r="BD80"/>
      <c r="BE80"/>
      <c r="BF80"/>
      <c r="BG80"/>
      <c r="BH80"/>
      <c r="BI80"/>
      <c r="BJ80"/>
      <c r="BK80"/>
      <c r="BL80"/>
      <c r="BM80"/>
      <c r="BN80"/>
      <c r="BO80"/>
      <c r="BP80"/>
      <c r="BQ80"/>
      <c r="BR80"/>
      <c r="BS80"/>
      <c r="BT80"/>
      <c r="BU80"/>
      <c r="BV80"/>
      <c r="BW80"/>
      <c r="BX80"/>
      <c r="BY80"/>
      <c r="BZ80"/>
      <c r="CA80"/>
      <c r="CB80"/>
      <c r="CC80"/>
      <c r="CD80"/>
      <c r="CE80"/>
      <c r="CF80"/>
      <c r="CG80"/>
      <c r="CH80"/>
      <c r="CI80"/>
      <c r="CJ80"/>
      <c r="CK80"/>
      <c r="CL80"/>
      <c r="CM80"/>
      <c r="CN80"/>
      <c r="CO80"/>
      <c r="CP80"/>
      <c r="CQ80"/>
    </row>
    <row r="81" spans="1:95" s="4" customFormat="1" ht="15" customHeight="1" x14ac:dyDescent="0.25">
      <c r="A81" s="263"/>
      <c r="B81" s="272" t="s">
        <v>96</v>
      </c>
      <c r="C81" s="272"/>
      <c r="D81" s="43">
        <v>0</v>
      </c>
      <c r="E81"/>
      <c r="F81"/>
      <c r="G81"/>
      <c r="H81"/>
      <c r="I81"/>
      <c r="J81"/>
      <c r="K81"/>
      <c r="L81"/>
      <c r="M81"/>
      <c r="N81"/>
      <c r="O81"/>
      <c r="P81"/>
      <c r="Q81"/>
      <c r="R81"/>
      <c r="S81"/>
      <c r="T81"/>
      <c r="U81"/>
      <c r="V81"/>
      <c r="W81"/>
      <c r="X81"/>
      <c r="Y81"/>
      <c r="Z81"/>
      <c r="AA81"/>
      <c r="AB81"/>
      <c r="AC81"/>
      <c r="AD81"/>
      <c r="AE81"/>
      <c r="AF81"/>
      <c r="AG81"/>
      <c r="AH81"/>
      <c r="AI81"/>
      <c r="AJ81"/>
      <c r="AK81"/>
      <c r="AL81"/>
      <c r="AM81"/>
      <c r="AN81"/>
      <c r="AO81"/>
      <c r="AP81"/>
      <c r="AQ81"/>
      <c r="AR81"/>
      <c r="AS81"/>
      <c r="AT81"/>
      <c r="AU81"/>
      <c r="AV81"/>
      <c r="AW81"/>
      <c r="AX81"/>
      <c r="AY81"/>
      <c r="AZ81"/>
      <c r="BA81"/>
      <c r="BB81"/>
      <c r="BC81"/>
      <c r="BD81"/>
      <c r="BE81"/>
      <c r="BF81"/>
      <c r="BG81"/>
      <c r="BH81"/>
      <c r="BI81"/>
      <c r="BJ81"/>
      <c r="BK81"/>
      <c r="BL81"/>
      <c r="BM81"/>
      <c r="BN81"/>
      <c r="BO81"/>
      <c r="BP81"/>
      <c r="BQ81"/>
      <c r="BR81"/>
      <c r="BS81"/>
      <c r="BT81"/>
      <c r="BU81"/>
      <c r="BV81"/>
      <c r="BW81"/>
      <c r="BX81"/>
      <c r="BY81"/>
      <c r="BZ81"/>
      <c r="CA81"/>
      <c r="CB81"/>
      <c r="CC81"/>
      <c r="CD81"/>
      <c r="CE81"/>
      <c r="CF81"/>
      <c r="CG81"/>
      <c r="CH81"/>
      <c r="CI81"/>
      <c r="CJ81"/>
      <c r="CK81"/>
      <c r="CL81"/>
      <c r="CM81"/>
      <c r="CN81"/>
      <c r="CO81"/>
      <c r="CP81"/>
      <c r="CQ81"/>
    </row>
    <row r="82" spans="1:95" s="4" customFormat="1" ht="15" customHeight="1" x14ac:dyDescent="0.25">
      <c r="A82" s="263"/>
      <c r="B82" s="272" t="s">
        <v>97</v>
      </c>
      <c r="C82" s="272"/>
      <c r="D82" s="43">
        <v>0</v>
      </c>
      <c r="E82"/>
      <c r="F82"/>
      <c r="G82"/>
      <c r="H82"/>
      <c r="I82"/>
      <c r="J82"/>
      <c r="K82"/>
      <c r="L82"/>
      <c r="M82"/>
      <c r="N82"/>
      <c r="O82"/>
      <c r="P82"/>
      <c r="Q82"/>
      <c r="R82"/>
      <c r="S82"/>
      <c r="T82"/>
      <c r="U82"/>
      <c r="V82"/>
      <c r="W82"/>
      <c r="X82"/>
      <c r="Y82"/>
      <c r="Z82"/>
      <c r="AA82"/>
      <c r="AB82"/>
      <c r="AC82"/>
      <c r="AD82"/>
      <c r="AE82"/>
      <c r="AF82"/>
      <c r="AG82"/>
      <c r="AH82"/>
      <c r="AI82"/>
      <c r="AJ82"/>
      <c r="AK82"/>
      <c r="AL82"/>
      <c r="AM82"/>
      <c r="AN82"/>
      <c r="AO82"/>
      <c r="AP82"/>
      <c r="AQ82"/>
      <c r="AR82"/>
      <c r="AS82"/>
      <c r="AT82"/>
      <c r="AU82"/>
      <c r="AV82"/>
      <c r="AW82"/>
      <c r="AX82"/>
      <c r="AY82"/>
      <c r="AZ82"/>
      <c r="BA82"/>
      <c r="BB82"/>
      <c r="BC82"/>
      <c r="BD82"/>
      <c r="BE82"/>
      <c r="BF82"/>
      <c r="BG82"/>
      <c r="BH82"/>
      <c r="BI82"/>
      <c r="BJ82"/>
      <c r="BK82"/>
      <c r="BL82"/>
      <c r="BM82"/>
      <c r="BN82"/>
      <c r="BO82"/>
      <c r="BP82"/>
      <c r="BQ82"/>
      <c r="BR82"/>
      <c r="BS82"/>
      <c r="BT82"/>
      <c r="BU82"/>
      <c r="BV82"/>
      <c r="BW82"/>
      <c r="BX82"/>
      <c r="BY82"/>
      <c r="BZ82"/>
      <c r="CA82"/>
      <c r="CB82"/>
      <c r="CC82"/>
      <c r="CD82"/>
      <c r="CE82"/>
      <c r="CF82"/>
      <c r="CG82"/>
      <c r="CH82"/>
      <c r="CI82"/>
      <c r="CJ82"/>
      <c r="CK82"/>
      <c r="CL82"/>
      <c r="CM82"/>
      <c r="CN82"/>
      <c r="CO82"/>
      <c r="CP82"/>
      <c r="CQ82"/>
    </row>
    <row r="83" spans="1:95" s="4" customFormat="1" ht="15" customHeight="1" x14ac:dyDescent="0.25">
      <c r="A83" s="263"/>
      <c r="B83" s="272" t="s">
        <v>98</v>
      </c>
      <c r="C83" s="272"/>
      <c r="D83" s="43">
        <v>0</v>
      </c>
      <c r="E83"/>
      <c r="F83"/>
      <c r="G83"/>
      <c r="H83"/>
      <c r="I83"/>
      <c r="J83"/>
      <c r="K83"/>
      <c r="L83"/>
      <c r="M83"/>
      <c r="N83"/>
      <c r="O83"/>
      <c r="P83"/>
      <c r="Q83"/>
      <c r="R83"/>
      <c r="S83"/>
      <c r="T83"/>
      <c r="U83"/>
      <c r="V83"/>
      <c r="W83"/>
      <c r="X83"/>
      <c r="Y83"/>
      <c r="Z83"/>
      <c r="AA83"/>
      <c r="AB83"/>
      <c r="AC83"/>
      <c r="AD83"/>
      <c r="AE83"/>
      <c r="AF83"/>
      <c r="AG83"/>
      <c r="AH83"/>
      <c r="AI83"/>
      <c r="AJ83"/>
      <c r="AK83"/>
      <c r="AL83"/>
      <c r="AM83"/>
      <c r="AN83"/>
      <c r="AO83"/>
      <c r="AP83"/>
      <c r="AQ83"/>
      <c r="AR83"/>
      <c r="AS83"/>
      <c r="AT83"/>
      <c r="AU83"/>
      <c r="AV83"/>
      <c r="AW83"/>
      <c r="AX83"/>
      <c r="AY83"/>
      <c r="AZ83"/>
      <c r="BA83"/>
      <c r="BB83"/>
      <c r="BC83"/>
      <c r="BD83"/>
      <c r="BE83"/>
      <c r="BF83"/>
      <c r="BG83"/>
      <c r="BH83"/>
      <c r="BI83"/>
      <c r="BJ83"/>
      <c r="BK83"/>
      <c r="BL83"/>
      <c r="BM83"/>
      <c r="BN83"/>
      <c r="BO83"/>
      <c r="BP83"/>
      <c r="BQ83"/>
      <c r="BR83"/>
      <c r="BS83"/>
      <c r="BT83"/>
      <c r="BU83"/>
      <c r="BV83"/>
      <c r="BW83"/>
      <c r="BX83"/>
      <c r="BY83"/>
      <c r="BZ83"/>
      <c r="CA83"/>
      <c r="CB83"/>
      <c r="CC83"/>
      <c r="CD83"/>
      <c r="CE83"/>
      <c r="CF83"/>
      <c r="CG83"/>
      <c r="CH83"/>
      <c r="CI83"/>
      <c r="CJ83"/>
      <c r="CK83"/>
      <c r="CL83"/>
      <c r="CM83"/>
      <c r="CN83"/>
      <c r="CO83"/>
      <c r="CP83"/>
      <c r="CQ83"/>
    </row>
    <row r="84" spans="1:95" s="4" customFormat="1" ht="15" customHeight="1" x14ac:dyDescent="0.25">
      <c r="A84" s="263"/>
      <c r="B84" s="272" t="s">
        <v>99</v>
      </c>
      <c r="C84" s="272"/>
      <c r="D84" s="43">
        <v>0</v>
      </c>
      <c r="E84"/>
      <c r="F84"/>
      <c r="G84"/>
      <c r="H84"/>
      <c r="I84"/>
      <c r="J84"/>
      <c r="K84"/>
      <c r="L84"/>
      <c r="M84"/>
      <c r="N84"/>
      <c r="O84"/>
      <c r="P84"/>
      <c r="Q84"/>
      <c r="R84"/>
      <c r="S84"/>
      <c r="T84"/>
      <c r="U84"/>
      <c r="V84"/>
      <c r="W84"/>
      <c r="X84"/>
      <c r="Y84"/>
      <c r="Z84"/>
      <c r="AA84"/>
      <c r="AB84"/>
      <c r="AC84"/>
      <c r="AD84"/>
      <c r="AE84"/>
      <c r="AF84"/>
      <c r="AG84"/>
      <c r="AH84"/>
      <c r="AI84"/>
      <c r="AJ84"/>
      <c r="AK84"/>
      <c r="AL84"/>
      <c r="AM84"/>
      <c r="AN84"/>
      <c r="AO84"/>
      <c r="AP84"/>
      <c r="AQ84"/>
      <c r="AR84"/>
      <c r="AS84"/>
      <c r="AT84"/>
      <c r="AU84"/>
      <c r="AV84"/>
      <c r="AW84"/>
      <c r="AX84"/>
      <c r="AY84"/>
      <c r="AZ84"/>
      <c r="BA84"/>
      <c r="BB84"/>
      <c r="BC84"/>
      <c r="BD84"/>
      <c r="BE84"/>
      <c r="BF84"/>
      <c r="BG84"/>
      <c r="BH84"/>
      <c r="BI84"/>
      <c r="BJ84"/>
      <c r="BK84"/>
      <c r="BL84"/>
      <c r="BM84"/>
      <c r="BN84"/>
      <c r="BO84"/>
      <c r="BP84"/>
      <c r="BQ84"/>
      <c r="BR84"/>
      <c r="BS84"/>
      <c r="BT84"/>
      <c r="BU84"/>
      <c r="BV84"/>
      <c r="BW84"/>
      <c r="BX84"/>
      <c r="BY84"/>
      <c r="BZ84"/>
      <c r="CA84"/>
      <c r="CB84"/>
      <c r="CC84"/>
      <c r="CD84"/>
      <c r="CE84"/>
      <c r="CF84"/>
      <c r="CG84"/>
      <c r="CH84"/>
      <c r="CI84"/>
      <c r="CJ84"/>
      <c r="CK84"/>
      <c r="CL84"/>
      <c r="CM84"/>
      <c r="CN84"/>
      <c r="CO84"/>
      <c r="CP84"/>
      <c r="CQ84"/>
    </row>
    <row r="85" spans="1:95" s="4" customFormat="1" ht="15" customHeight="1" x14ac:dyDescent="0.25">
      <c r="A85" s="263"/>
      <c r="B85" s="272" t="s">
        <v>100</v>
      </c>
      <c r="C85" s="272"/>
      <c r="D85" s="43">
        <v>0</v>
      </c>
      <c r="E85"/>
      <c r="F85"/>
      <c r="G85"/>
      <c r="H85"/>
      <c r="I85"/>
      <c r="J85"/>
      <c r="K85"/>
      <c r="L85"/>
      <c r="M85"/>
      <c r="N85"/>
      <c r="O85"/>
      <c r="P85"/>
      <c r="Q85"/>
      <c r="R85"/>
      <c r="S85"/>
      <c r="T85"/>
      <c r="U85"/>
      <c r="V85"/>
      <c r="W85"/>
      <c r="X85"/>
      <c r="Y85"/>
      <c r="Z85"/>
      <c r="AA85"/>
      <c r="AB85"/>
      <c r="AC85"/>
      <c r="AD85"/>
      <c r="AE85"/>
      <c r="AF85"/>
      <c r="AG85"/>
      <c r="AH85"/>
      <c r="AI85"/>
      <c r="AJ85"/>
      <c r="AK85"/>
      <c r="AL85"/>
      <c r="AM85"/>
      <c r="AN85"/>
      <c r="AO85"/>
      <c r="AP85"/>
      <c r="AQ85"/>
      <c r="AR85"/>
      <c r="AS85"/>
      <c r="AT85"/>
      <c r="AU85"/>
      <c r="AV85"/>
      <c r="AW85"/>
      <c r="AX85"/>
      <c r="AY85"/>
      <c r="AZ85"/>
      <c r="BA85"/>
      <c r="BB85"/>
      <c r="BC85"/>
      <c r="BD85"/>
      <c r="BE85"/>
      <c r="BF85"/>
      <c r="BG85"/>
      <c r="BH85"/>
      <c r="BI85"/>
      <c r="BJ85"/>
      <c r="BK85"/>
      <c r="BL85"/>
      <c r="BM85"/>
      <c r="BN85"/>
      <c r="BO85"/>
      <c r="BP85"/>
      <c r="BQ85"/>
      <c r="BR85"/>
      <c r="BS85"/>
      <c r="BT85"/>
      <c r="BU85"/>
      <c r="BV85"/>
      <c r="BW85"/>
      <c r="BX85"/>
      <c r="BY85"/>
      <c r="BZ85"/>
      <c r="CA85"/>
      <c r="CB85"/>
      <c r="CC85"/>
      <c r="CD85"/>
      <c r="CE85"/>
      <c r="CF85"/>
      <c r="CG85"/>
      <c r="CH85"/>
      <c r="CI85"/>
      <c r="CJ85"/>
      <c r="CK85"/>
      <c r="CL85"/>
      <c r="CM85"/>
      <c r="CN85"/>
      <c r="CO85"/>
      <c r="CP85"/>
      <c r="CQ85"/>
    </row>
    <row r="86" spans="1:95" s="4" customFormat="1" ht="15" customHeight="1" x14ac:dyDescent="0.25">
      <c r="A86" s="263"/>
      <c r="B86" s="272" t="s">
        <v>101</v>
      </c>
      <c r="C86" s="272"/>
      <c r="D86" s="43">
        <v>0</v>
      </c>
      <c r="E86"/>
      <c r="F86"/>
      <c r="G86"/>
      <c r="H86"/>
      <c r="I86"/>
      <c r="J86"/>
      <c r="K86"/>
      <c r="L86"/>
      <c r="M86"/>
      <c r="N86"/>
      <c r="O86"/>
      <c r="P86"/>
      <c r="Q86"/>
      <c r="R86"/>
      <c r="S86"/>
      <c r="T86"/>
      <c r="U86"/>
      <c r="V86"/>
      <c r="W86"/>
      <c r="X86"/>
      <c r="Y86"/>
      <c r="Z86"/>
      <c r="AA86"/>
      <c r="AB86"/>
      <c r="AC86"/>
      <c r="AD86"/>
      <c r="AE86"/>
      <c r="AF86"/>
      <c r="AG86"/>
      <c r="AH86"/>
      <c r="AI86"/>
      <c r="AJ86"/>
      <c r="AK86"/>
      <c r="AL86"/>
      <c r="AM86"/>
      <c r="AN86"/>
      <c r="AO86"/>
      <c r="AP86"/>
      <c r="AQ86"/>
      <c r="AR86"/>
      <c r="AS86"/>
      <c r="AT86"/>
      <c r="AU86"/>
      <c r="AV86"/>
      <c r="AW86"/>
      <c r="AX86"/>
      <c r="AY86"/>
      <c r="AZ86"/>
      <c r="BA86"/>
      <c r="BB86"/>
      <c r="BC86"/>
      <c r="BD86"/>
      <c r="BE86"/>
      <c r="BF86"/>
      <c r="BG86"/>
      <c r="BH86"/>
      <c r="BI86"/>
      <c r="BJ86"/>
      <c r="BK86"/>
      <c r="BL86"/>
      <c r="BM86"/>
      <c r="BN86"/>
      <c r="BO86"/>
      <c r="BP86"/>
      <c r="BQ86"/>
      <c r="BR86"/>
      <c r="BS86"/>
      <c r="BT86"/>
      <c r="BU86"/>
      <c r="BV86"/>
      <c r="BW86"/>
      <c r="BX86"/>
      <c r="BY86"/>
      <c r="BZ86"/>
      <c r="CA86"/>
      <c r="CB86"/>
      <c r="CC86"/>
      <c r="CD86"/>
      <c r="CE86"/>
      <c r="CF86"/>
      <c r="CG86"/>
      <c r="CH86"/>
      <c r="CI86"/>
      <c r="CJ86"/>
      <c r="CK86"/>
      <c r="CL86"/>
      <c r="CM86"/>
      <c r="CN86"/>
      <c r="CO86"/>
      <c r="CP86"/>
      <c r="CQ86"/>
    </row>
    <row r="87" spans="1:95" s="4" customFormat="1" ht="15" customHeight="1" x14ac:dyDescent="0.25">
      <c r="A87" s="263"/>
      <c r="B87" s="265" t="s">
        <v>102</v>
      </c>
      <c r="C87" s="266"/>
      <c r="D87" s="43">
        <v>0</v>
      </c>
      <c r="E87"/>
      <c r="F87"/>
      <c r="G87"/>
      <c r="H87"/>
      <c r="I87"/>
      <c r="J87"/>
      <c r="K87"/>
      <c r="L87"/>
      <c r="M87"/>
      <c r="N87"/>
      <c r="O87"/>
      <c r="P87"/>
      <c r="Q87"/>
      <c r="R87"/>
      <c r="S87"/>
      <c r="T87"/>
      <c r="U87"/>
      <c r="V87"/>
      <c r="W87"/>
      <c r="X87"/>
      <c r="Y87"/>
      <c r="Z87"/>
      <c r="AA87"/>
      <c r="AB87"/>
      <c r="AC87"/>
      <c r="AD87"/>
      <c r="AE87"/>
      <c r="AF87"/>
      <c r="AG87"/>
      <c r="AH87"/>
      <c r="AI87"/>
      <c r="AJ87"/>
      <c r="AK87"/>
      <c r="AL87"/>
      <c r="AM87"/>
      <c r="AN87"/>
      <c r="AO87"/>
      <c r="AP87"/>
      <c r="AQ87"/>
      <c r="AR87"/>
      <c r="AS87"/>
      <c r="AT87"/>
      <c r="AU87"/>
      <c r="AV87"/>
      <c r="AW87"/>
      <c r="AX87"/>
      <c r="AY87"/>
      <c r="AZ87"/>
      <c r="BA87"/>
      <c r="BB87"/>
      <c r="BC87"/>
      <c r="BD87"/>
      <c r="BE87"/>
      <c r="BF87"/>
      <c r="BG87"/>
      <c r="BH87"/>
      <c r="BI87"/>
      <c r="BJ87"/>
      <c r="BK87"/>
      <c r="BL87"/>
      <c r="BM87"/>
      <c r="BN87"/>
      <c r="BO87"/>
      <c r="BP87"/>
      <c r="BQ87"/>
      <c r="BR87"/>
      <c r="BS87"/>
      <c r="BT87"/>
      <c r="BU87"/>
      <c r="BV87"/>
      <c r="BW87"/>
      <c r="BX87"/>
      <c r="BY87"/>
      <c r="BZ87"/>
      <c r="CA87"/>
      <c r="CB87"/>
      <c r="CC87"/>
      <c r="CD87"/>
      <c r="CE87"/>
      <c r="CF87"/>
      <c r="CG87"/>
      <c r="CH87"/>
      <c r="CI87"/>
      <c r="CJ87"/>
      <c r="CK87"/>
      <c r="CL87"/>
      <c r="CM87"/>
      <c r="CN87"/>
      <c r="CO87"/>
      <c r="CP87"/>
      <c r="CQ87"/>
    </row>
    <row r="88" spans="1:95" s="4" customFormat="1" ht="15" customHeight="1" x14ac:dyDescent="0.25">
      <c r="A88" s="263"/>
      <c r="B88" s="265" t="s">
        <v>103</v>
      </c>
      <c r="C88" s="266"/>
      <c r="D88" s="43">
        <v>10000</v>
      </c>
      <c r="E88"/>
      <c r="F88"/>
      <c r="G88"/>
      <c r="H88"/>
      <c r="I88"/>
      <c r="J88"/>
      <c r="K88"/>
      <c r="L88"/>
      <c r="M88"/>
      <c r="N88"/>
      <c r="O88"/>
      <c r="P88"/>
      <c r="Q88"/>
      <c r="R88"/>
      <c r="S88"/>
      <c r="T88"/>
      <c r="U88"/>
      <c r="V88"/>
      <c r="W88"/>
      <c r="X88"/>
      <c r="Y88"/>
      <c r="Z88"/>
      <c r="AA88"/>
      <c r="AB88"/>
      <c r="AC88"/>
      <c r="AD88"/>
      <c r="AE88"/>
      <c r="AF88"/>
      <c r="AG88"/>
      <c r="AH88"/>
      <c r="AI88"/>
      <c r="AJ88"/>
      <c r="AK88"/>
      <c r="AL88"/>
      <c r="AM88"/>
      <c r="AN88"/>
      <c r="AO88"/>
      <c r="AP88"/>
      <c r="AQ88"/>
      <c r="AR88"/>
      <c r="AS88"/>
      <c r="AT88"/>
      <c r="AU88"/>
      <c r="AV88"/>
      <c r="AW88"/>
      <c r="AX88"/>
      <c r="AY88"/>
      <c r="AZ88"/>
      <c r="BA88"/>
      <c r="BB88"/>
      <c r="BC88"/>
      <c r="BD88"/>
      <c r="BE88"/>
      <c r="BF88"/>
      <c r="BG88"/>
      <c r="BH88"/>
      <c r="BI88"/>
      <c r="BJ88"/>
      <c r="BK88"/>
      <c r="BL88"/>
      <c r="BM88"/>
      <c r="BN88"/>
      <c r="BO88"/>
      <c r="BP88"/>
      <c r="BQ88"/>
      <c r="BR88"/>
      <c r="BS88"/>
      <c r="BT88"/>
      <c r="BU88"/>
      <c r="BV88"/>
      <c r="BW88"/>
      <c r="BX88"/>
      <c r="BY88"/>
      <c r="BZ88"/>
      <c r="CA88"/>
      <c r="CB88"/>
      <c r="CC88"/>
      <c r="CD88"/>
      <c r="CE88"/>
      <c r="CF88"/>
      <c r="CG88"/>
      <c r="CH88"/>
      <c r="CI88"/>
      <c r="CJ88"/>
      <c r="CK88"/>
      <c r="CL88"/>
      <c r="CM88"/>
      <c r="CN88"/>
      <c r="CO88"/>
      <c r="CP88"/>
      <c r="CQ88"/>
    </row>
    <row r="89" spans="1:95" s="4" customFormat="1" ht="15" customHeight="1" x14ac:dyDescent="0.25">
      <c r="A89" s="263"/>
      <c r="B89" s="20" t="s">
        <v>33</v>
      </c>
      <c r="C89" s="44" t="s">
        <v>104</v>
      </c>
      <c r="D89" s="43">
        <v>5500</v>
      </c>
      <c r="E89"/>
      <c r="F89"/>
      <c r="G89"/>
      <c r="H89"/>
      <c r="I89"/>
      <c r="J89"/>
      <c r="K89"/>
      <c r="L89"/>
      <c r="M89"/>
      <c r="N89"/>
      <c r="O89"/>
      <c r="P89"/>
      <c r="Q89"/>
      <c r="R89"/>
      <c r="S89"/>
      <c r="T89"/>
      <c r="U89"/>
      <c r="V89"/>
      <c r="W89"/>
      <c r="X89"/>
      <c r="Y89"/>
      <c r="Z89"/>
      <c r="AA89"/>
      <c r="AB89"/>
      <c r="AC89"/>
      <c r="AD89"/>
      <c r="AE89"/>
      <c r="AF89"/>
      <c r="AG89"/>
      <c r="AH89"/>
      <c r="AI89"/>
      <c r="AJ89"/>
      <c r="AK89"/>
      <c r="AL89"/>
      <c r="AM89"/>
      <c r="AN89"/>
      <c r="AO89"/>
      <c r="AP89"/>
      <c r="AQ89"/>
      <c r="AR89"/>
      <c r="AS89"/>
      <c r="AT89"/>
      <c r="AU89"/>
      <c r="AV89"/>
      <c r="AW89"/>
      <c r="AX89"/>
      <c r="AY89"/>
      <c r="AZ89"/>
      <c r="BA89"/>
      <c r="BB89"/>
      <c r="BC89"/>
      <c r="BD89"/>
      <c r="BE89"/>
      <c r="BF89"/>
      <c r="BG89"/>
      <c r="BH89"/>
      <c r="BI89"/>
      <c r="BJ89"/>
      <c r="BK89"/>
      <c r="BL89"/>
      <c r="BM89"/>
      <c r="BN89"/>
      <c r="BO89"/>
      <c r="BP89"/>
      <c r="BQ89"/>
      <c r="BR89"/>
      <c r="BS89"/>
      <c r="BT89"/>
      <c r="BU89"/>
      <c r="BV89"/>
      <c r="BW89"/>
      <c r="BX89"/>
      <c r="BY89"/>
      <c r="BZ89"/>
      <c r="CA89"/>
      <c r="CB89"/>
      <c r="CC89"/>
      <c r="CD89"/>
      <c r="CE89"/>
      <c r="CF89"/>
      <c r="CG89"/>
      <c r="CH89"/>
      <c r="CI89"/>
      <c r="CJ89"/>
      <c r="CK89"/>
      <c r="CL89"/>
      <c r="CM89"/>
      <c r="CN89"/>
      <c r="CO89"/>
      <c r="CP89"/>
      <c r="CQ89"/>
    </row>
    <row r="90" spans="1:95" s="4" customFormat="1" ht="15" customHeight="1" x14ac:dyDescent="0.25">
      <c r="A90" s="264"/>
      <c r="B90" s="20" t="s">
        <v>33</v>
      </c>
      <c r="C90" s="44"/>
      <c r="D90" s="43">
        <v>0</v>
      </c>
      <c r="E90"/>
      <c r="F90"/>
      <c r="G90"/>
      <c r="H90"/>
      <c r="I90"/>
      <c r="J90"/>
      <c r="K90"/>
      <c r="L90"/>
      <c r="M90"/>
      <c r="N90"/>
      <c r="O90"/>
      <c r="P90"/>
      <c r="Q90"/>
      <c r="R90"/>
      <c r="S90"/>
      <c r="T90"/>
      <c r="U90"/>
      <c r="V90"/>
      <c r="W90"/>
      <c r="X90"/>
      <c r="Y90"/>
      <c r="Z90"/>
      <c r="AA90"/>
      <c r="AB90"/>
      <c r="AC90"/>
      <c r="AD90"/>
      <c r="AE90"/>
      <c r="AF90"/>
      <c r="AG90"/>
      <c r="AH90"/>
      <c r="AI90"/>
      <c r="AJ90"/>
      <c r="AK90"/>
      <c r="AL90"/>
      <c r="AM90"/>
      <c r="AN90"/>
      <c r="AO90"/>
      <c r="AP90"/>
      <c r="AQ90"/>
      <c r="AR90"/>
      <c r="AS90"/>
      <c r="AT90"/>
      <c r="AU90"/>
      <c r="AV90"/>
      <c r="AW90"/>
      <c r="AX90"/>
      <c r="AY90"/>
      <c r="AZ90"/>
      <c r="BA90"/>
      <c r="BB90"/>
      <c r="BC90"/>
      <c r="BD90"/>
      <c r="BE90"/>
      <c r="BF90"/>
      <c r="BG90"/>
      <c r="BH90"/>
      <c r="BI90"/>
      <c r="BJ90"/>
      <c r="BK90"/>
      <c r="BL90"/>
      <c r="BM90"/>
      <c r="BN90"/>
      <c r="BO90"/>
      <c r="BP90"/>
      <c r="BQ90"/>
      <c r="BR90"/>
      <c r="BS90"/>
      <c r="BT90"/>
      <c r="BU90"/>
      <c r="BV90"/>
      <c r="BW90"/>
      <c r="BX90"/>
      <c r="BY90"/>
      <c r="BZ90"/>
      <c r="CA90"/>
      <c r="CB90"/>
      <c r="CC90"/>
      <c r="CD90"/>
      <c r="CE90"/>
      <c r="CF90"/>
      <c r="CG90"/>
      <c r="CH90"/>
      <c r="CI90"/>
      <c r="CJ90"/>
      <c r="CK90"/>
      <c r="CL90"/>
      <c r="CM90"/>
      <c r="CN90"/>
      <c r="CO90"/>
      <c r="CP90"/>
      <c r="CQ90"/>
    </row>
    <row r="91" spans="1:95" s="4" customFormat="1" ht="15" customHeight="1" x14ac:dyDescent="0.25">
      <c r="A91" s="38"/>
      <c r="B91" s="45"/>
      <c r="C91" s="46"/>
      <c r="D91" s="46"/>
      <c r="E91"/>
      <c r="F91"/>
      <c r="G91"/>
      <c r="H91"/>
      <c r="I91"/>
      <c r="J91"/>
      <c r="K91"/>
      <c r="L91"/>
      <c r="M91"/>
      <c r="N91"/>
      <c r="O91"/>
      <c r="P91"/>
      <c r="Q91"/>
      <c r="R91"/>
      <c r="S91"/>
      <c r="T91"/>
      <c r="U91"/>
      <c r="V91"/>
      <c r="W91"/>
      <c r="X91"/>
      <c r="Y91"/>
      <c r="Z91"/>
      <c r="AA91"/>
      <c r="AB91"/>
      <c r="AC91"/>
      <c r="AD91"/>
      <c r="AE91"/>
      <c r="AF91"/>
      <c r="AG91"/>
      <c r="AH91"/>
      <c r="AI91"/>
      <c r="AJ91"/>
      <c r="AK91"/>
      <c r="AL91"/>
      <c r="AM91"/>
      <c r="AN91"/>
      <c r="AO91"/>
      <c r="AP91"/>
      <c r="AQ91"/>
      <c r="AR91"/>
      <c r="AS91"/>
      <c r="AT91"/>
      <c r="AU91"/>
      <c r="AV91"/>
      <c r="AW91"/>
      <c r="AX91"/>
      <c r="AY91"/>
      <c r="AZ91"/>
      <c r="BA91"/>
      <c r="BB91"/>
      <c r="BC91"/>
      <c r="BD91"/>
      <c r="BE91"/>
      <c r="BF91"/>
      <c r="BG91"/>
      <c r="BH91"/>
      <c r="BI91"/>
      <c r="BJ91"/>
      <c r="BK91"/>
      <c r="BL91"/>
      <c r="BM91"/>
      <c r="BN91"/>
      <c r="BO91"/>
      <c r="BP91"/>
      <c r="BQ91"/>
      <c r="BR91"/>
      <c r="BS91"/>
      <c r="BT91"/>
      <c r="BU91"/>
      <c r="BV91"/>
      <c r="BW91"/>
      <c r="BX91"/>
      <c r="BY91"/>
      <c r="BZ91"/>
      <c r="CA91"/>
      <c r="CB91"/>
      <c r="CC91"/>
      <c r="CD91"/>
      <c r="CE91"/>
      <c r="CF91"/>
      <c r="CG91"/>
      <c r="CH91"/>
      <c r="CI91"/>
      <c r="CJ91"/>
      <c r="CK91"/>
      <c r="CL91"/>
      <c r="CM91"/>
      <c r="CN91"/>
      <c r="CO91"/>
      <c r="CP91"/>
      <c r="CQ91"/>
    </row>
    <row r="92" spans="1:95" s="4" customFormat="1" ht="15" customHeight="1" x14ac:dyDescent="0.25">
      <c r="A92" s="262" t="s">
        <v>105</v>
      </c>
      <c r="B92" s="265" t="s">
        <v>106</v>
      </c>
      <c r="C92" s="266"/>
      <c r="D92" s="43">
        <v>30000</v>
      </c>
      <c r="E92"/>
      <c r="F92"/>
      <c r="G92"/>
      <c r="H92"/>
      <c r="I92"/>
      <c r="J92"/>
      <c r="K92"/>
      <c r="L92"/>
      <c r="M92"/>
      <c r="N92"/>
      <c r="O92"/>
      <c r="P92"/>
      <c r="Q92"/>
      <c r="R92"/>
      <c r="S92"/>
      <c r="T92"/>
      <c r="U92"/>
      <c r="V92"/>
      <c r="W92"/>
      <c r="X92"/>
      <c r="Y92"/>
      <c r="Z92"/>
      <c r="AA92"/>
      <c r="AB92"/>
      <c r="AC92"/>
      <c r="AD92"/>
      <c r="AE92"/>
      <c r="AF92"/>
      <c r="AG92"/>
      <c r="AH92"/>
      <c r="AI92"/>
      <c r="AJ92"/>
      <c r="AK92"/>
      <c r="AL92"/>
      <c r="AM92"/>
      <c r="AN92"/>
      <c r="AO92"/>
      <c r="AP92"/>
      <c r="AQ92"/>
      <c r="AR92"/>
      <c r="AS92"/>
      <c r="AT92"/>
      <c r="AU92"/>
      <c r="AV92"/>
      <c r="AW92"/>
      <c r="AX92"/>
      <c r="AY92"/>
      <c r="AZ92"/>
      <c r="BA92"/>
      <c r="BB92"/>
      <c r="BC92"/>
      <c r="BD92"/>
      <c r="BE92"/>
      <c r="BF92"/>
      <c r="BG92"/>
      <c r="BH92"/>
      <c r="BI92"/>
      <c r="BJ92"/>
      <c r="BK92"/>
      <c r="BL92"/>
      <c r="BM92"/>
      <c r="BN92"/>
      <c r="BO92"/>
      <c r="BP92"/>
      <c r="BQ92"/>
      <c r="BR92"/>
      <c r="BS92"/>
      <c r="BT92"/>
      <c r="BU92"/>
      <c r="BV92"/>
      <c r="BW92"/>
      <c r="BX92"/>
      <c r="BY92"/>
      <c r="BZ92"/>
      <c r="CA92"/>
      <c r="CB92"/>
      <c r="CC92"/>
      <c r="CD92"/>
      <c r="CE92"/>
      <c r="CF92"/>
      <c r="CG92"/>
      <c r="CH92"/>
      <c r="CI92"/>
      <c r="CJ92"/>
      <c r="CK92"/>
      <c r="CL92"/>
      <c r="CM92"/>
      <c r="CN92"/>
      <c r="CO92"/>
      <c r="CP92"/>
      <c r="CQ92"/>
    </row>
    <row r="93" spans="1:95" s="4" customFormat="1" ht="15" customHeight="1" x14ac:dyDescent="0.25">
      <c r="A93" s="263"/>
      <c r="B93" s="265" t="s">
        <v>107</v>
      </c>
      <c r="C93" s="266"/>
      <c r="D93" s="43">
        <v>0</v>
      </c>
      <c r="E93"/>
      <c r="F93"/>
      <c r="G93"/>
      <c r="H93"/>
      <c r="I93"/>
      <c r="J93"/>
      <c r="K93"/>
      <c r="L93"/>
      <c r="M93"/>
      <c r="N93"/>
      <c r="O93"/>
      <c r="P93"/>
      <c r="Q93"/>
      <c r="R93"/>
      <c r="S93"/>
      <c r="T93"/>
      <c r="U93"/>
      <c r="V93"/>
      <c r="W93"/>
      <c r="X93"/>
      <c r="Y93"/>
      <c r="Z93"/>
      <c r="AA93"/>
      <c r="AB93"/>
      <c r="AC93"/>
      <c r="AD93"/>
      <c r="AE93"/>
      <c r="AF93"/>
      <c r="AG93"/>
      <c r="AH93"/>
      <c r="AI93"/>
      <c r="AJ93"/>
      <c r="AK93"/>
      <c r="AL93"/>
      <c r="AM93"/>
      <c r="AN93"/>
      <c r="AO93"/>
      <c r="AP93"/>
      <c r="AQ93"/>
      <c r="AR93"/>
      <c r="AS93"/>
      <c r="AT93"/>
      <c r="AU93"/>
      <c r="AV93"/>
      <c r="AW93"/>
      <c r="AX93"/>
      <c r="AY93"/>
      <c r="AZ93"/>
      <c r="BA93"/>
      <c r="BB93"/>
      <c r="BC93"/>
      <c r="BD93"/>
      <c r="BE93"/>
      <c r="BF93"/>
      <c r="BG93"/>
      <c r="BH93"/>
      <c r="BI93"/>
      <c r="BJ93"/>
      <c r="BK93"/>
      <c r="BL93"/>
      <c r="BM93"/>
      <c r="BN93"/>
      <c r="BO93"/>
      <c r="BP93"/>
      <c r="BQ93"/>
      <c r="BR93"/>
      <c r="BS93"/>
      <c r="BT93"/>
      <c r="BU93"/>
      <c r="BV93"/>
      <c r="BW93"/>
      <c r="BX93"/>
      <c r="BY93"/>
      <c r="BZ93"/>
      <c r="CA93"/>
      <c r="CB93"/>
      <c r="CC93"/>
      <c r="CD93"/>
      <c r="CE93"/>
      <c r="CF93"/>
      <c r="CG93"/>
      <c r="CH93"/>
      <c r="CI93"/>
      <c r="CJ93"/>
      <c r="CK93"/>
      <c r="CL93"/>
      <c r="CM93"/>
      <c r="CN93"/>
      <c r="CO93"/>
      <c r="CP93"/>
      <c r="CQ93"/>
    </row>
    <row r="94" spans="1:95" s="4" customFormat="1" ht="15" customHeight="1" x14ac:dyDescent="0.25">
      <c r="A94" s="263"/>
      <c r="B94" s="265" t="s">
        <v>108</v>
      </c>
      <c r="C94" s="266"/>
      <c r="D94" s="43">
        <v>550000</v>
      </c>
      <c r="E94"/>
      <c r="F94"/>
      <c r="G94"/>
      <c r="H94"/>
      <c r="I94"/>
      <c r="J94"/>
      <c r="K94"/>
      <c r="L94"/>
      <c r="M94"/>
      <c r="N94"/>
      <c r="O94"/>
      <c r="P94"/>
      <c r="Q94"/>
      <c r="R94"/>
      <c r="S94"/>
      <c r="T94"/>
      <c r="U94"/>
      <c r="V94"/>
      <c r="W94"/>
      <c r="X94"/>
      <c r="Y94"/>
      <c r="Z94"/>
      <c r="AA94"/>
      <c r="AB94"/>
      <c r="AC94"/>
      <c r="AD94"/>
      <c r="AE94"/>
      <c r="AF94"/>
      <c r="AG94"/>
      <c r="AH94"/>
      <c r="AI94"/>
      <c r="AJ94"/>
      <c r="AK94"/>
      <c r="AL94"/>
      <c r="AM94"/>
      <c r="AN94"/>
      <c r="AO94"/>
      <c r="AP94"/>
      <c r="AQ94"/>
      <c r="AR94"/>
      <c r="AS94"/>
      <c r="AT94"/>
      <c r="AU94"/>
      <c r="AV94"/>
      <c r="AW94"/>
      <c r="AX94"/>
      <c r="AY94"/>
      <c r="AZ94"/>
      <c r="BA94"/>
      <c r="BB94"/>
      <c r="BC94"/>
      <c r="BD94"/>
      <c r="BE94"/>
      <c r="BF94"/>
      <c r="BG94"/>
      <c r="BH94"/>
      <c r="BI94"/>
      <c r="BJ94"/>
      <c r="BK94"/>
      <c r="BL94"/>
      <c r="BM94"/>
      <c r="BN94"/>
      <c r="BO94"/>
      <c r="BP94"/>
      <c r="BQ94"/>
      <c r="BR94"/>
      <c r="BS94"/>
      <c r="BT94"/>
      <c r="BU94"/>
      <c r="BV94"/>
      <c r="BW94"/>
      <c r="BX94"/>
      <c r="BY94"/>
      <c r="BZ94"/>
      <c r="CA94"/>
      <c r="CB94"/>
      <c r="CC94"/>
      <c r="CD94"/>
      <c r="CE94"/>
      <c r="CF94"/>
      <c r="CG94"/>
      <c r="CH94"/>
      <c r="CI94"/>
      <c r="CJ94"/>
      <c r="CK94"/>
      <c r="CL94"/>
      <c r="CM94"/>
      <c r="CN94"/>
      <c r="CO94"/>
      <c r="CP94"/>
      <c r="CQ94"/>
    </row>
    <row r="95" spans="1:95" s="4" customFormat="1" ht="15" customHeight="1" x14ac:dyDescent="0.25">
      <c r="A95" s="263"/>
      <c r="B95" s="265" t="s">
        <v>109</v>
      </c>
      <c r="C95" s="266"/>
      <c r="D95" s="43">
        <v>0</v>
      </c>
      <c r="E95"/>
      <c r="F95"/>
      <c r="G95"/>
      <c r="H95"/>
      <c r="I95"/>
      <c r="J95"/>
      <c r="K95"/>
      <c r="L95"/>
      <c r="M95"/>
      <c r="N95"/>
      <c r="O95"/>
      <c r="P95"/>
      <c r="Q95"/>
      <c r="R95"/>
      <c r="S95"/>
      <c r="T95"/>
      <c r="U95"/>
      <c r="V95"/>
      <c r="W95"/>
      <c r="X95"/>
      <c r="Y95"/>
      <c r="Z95"/>
      <c r="AA95"/>
      <c r="AB95"/>
      <c r="AC95"/>
      <c r="AD95"/>
      <c r="AE95"/>
      <c r="AF95"/>
      <c r="AG95"/>
      <c r="AH95"/>
      <c r="AI95"/>
      <c r="AJ95"/>
      <c r="AK95"/>
      <c r="AL95"/>
      <c r="AM95"/>
      <c r="AN95"/>
      <c r="AO95"/>
      <c r="AP95"/>
      <c r="AQ95"/>
      <c r="AR95"/>
      <c r="AS95"/>
      <c r="AT95"/>
      <c r="AU95"/>
      <c r="AV95"/>
      <c r="AW95"/>
      <c r="AX95"/>
      <c r="AY95"/>
      <c r="AZ95"/>
      <c r="BA95"/>
      <c r="BB95"/>
      <c r="BC95"/>
      <c r="BD95"/>
      <c r="BE95"/>
      <c r="BF95"/>
      <c r="BG95"/>
      <c r="BH95"/>
      <c r="BI95"/>
      <c r="BJ95"/>
      <c r="BK95"/>
      <c r="BL95"/>
      <c r="BM95"/>
      <c r="BN95"/>
      <c r="BO95"/>
      <c r="BP95"/>
      <c r="BQ95"/>
      <c r="BR95"/>
      <c r="BS95"/>
      <c r="BT95"/>
      <c r="BU95"/>
      <c r="BV95"/>
      <c r="BW95"/>
      <c r="BX95"/>
      <c r="BY95"/>
      <c r="BZ95"/>
      <c r="CA95"/>
      <c r="CB95"/>
      <c r="CC95"/>
      <c r="CD95"/>
      <c r="CE95"/>
      <c r="CF95"/>
      <c r="CG95"/>
      <c r="CH95"/>
      <c r="CI95"/>
      <c r="CJ95"/>
      <c r="CK95"/>
      <c r="CL95"/>
      <c r="CM95"/>
      <c r="CN95"/>
      <c r="CO95"/>
      <c r="CP95"/>
      <c r="CQ95"/>
    </row>
    <row r="96" spans="1:95" s="4" customFormat="1" ht="15" customHeight="1" x14ac:dyDescent="0.25">
      <c r="A96" s="263"/>
      <c r="B96" s="265" t="s">
        <v>110</v>
      </c>
      <c r="C96" s="266"/>
      <c r="D96" s="43">
        <v>0</v>
      </c>
      <c r="E96"/>
      <c r="F96"/>
      <c r="G96"/>
      <c r="H96"/>
      <c r="I96"/>
      <c r="J96"/>
      <c r="K96"/>
      <c r="L96"/>
      <c r="M96"/>
      <c r="N96"/>
      <c r="O96"/>
      <c r="P96"/>
      <c r="Q96"/>
      <c r="R96"/>
      <c r="S96"/>
      <c r="T96"/>
      <c r="U96"/>
      <c r="V96"/>
      <c r="W96"/>
      <c r="X96"/>
      <c r="Y96"/>
      <c r="Z96"/>
      <c r="AA96"/>
      <c r="AB96"/>
      <c r="AC96"/>
      <c r="AD96"/>
      <c r="AE96"/>
      <c r="AF96"/>
      <c r="AG96"/>
      <c r="AH96"/>
      <c r="AI96"/>
      <c r="AJ96"/>
      <c r="AK96"/>
      <c r="AL96"/>
      <c r="AM96"/>
      <c r="AN96"/>
      <c r="AO96"/>
      <c r="AP96"/>
      <c r="AQ96"/>
      <c r="AR96"/>
      <c r="AS96"/>
      <c r="AT96"/>
      <c r="AU96"/>
      <c r="AV96"/>
      <c r="AW96"/>
      <c r="AX96"/>
      <c r="AY96"/>
      <c r="AZ96"/>
      <c r="BA96"/>
      <c r="BB96"/>
      <c r="BC96"/>
      <c r="BD96"/>
      <c r="BE96"/>
      <c r="BF96"/>
      <c r="BG96"/>
      <c r="BH96"/>
      <c r="BI96"/>
      <c r="BJ96"/>
      <c r="BK96"/>
      <c r="BL96"/>
      <c r="BM96"/>
      <c r="BN96"/>
      <c r="BO96"/>
      <c r="BP96"/>
      <c r="BQ96"/>
      <c r="BR96"/>
      <c r="BS96"/>
      <c r="BT96"/>
      <c r="BU96"/>
      <c r="BV96"/>
      <c r="BW96"/>
      <c r="BX96"/>
      <c r="BY96"/>
      <c r="BZ96"/>
      <c r="CA96"/>
      <c r="CB96"/>
      <c r="CC96"/>
      <c r="CD96"/>
      <c r="CE96"/>
      <c r="CF96"/>
      <c r="CG96"/>
      <c r="CH96"/>
      <c r="CI96"/>
      <c r="CJ96"/>
      <c r="CK96"/>
      <c r="CL96"/>
      <c r="CM96"/>
      <c r="CN96"/>
      <c r="CO96"/>
      <c r="CP96"/>
      <c r="CQ96"/>
    </row>
    <row r="97" spans="1:95" s="4" customFormat="1" ht="15" customHeight="1" x14ac:dyDescent="0.25">
      <c r="A97" s="263"/>
      <c r="B97" s="20" t="s">
        <v>33</v>
      </c>
      <c r="C97" s="44"/>
      <c r="D97" s="43">
        <v>0</v>
      </c>
      <c r="E97"/>
      <c r="F97"/>
      <c r="G97"/>
      <c r="H97"/>
      <c r="I97"/>
      <c r="J97"/>
      <c r="K97"/>
      <c r="L97"/>
      <c r="M97"/>
      <c r="N97"/>
      <c r="O97"/>
      <c r="P97"/>
      <c r="Q97"/>
      <c r="R97"/>
      <c r="S97"/>
      <c r="T97"/>
      <c r="U97"/>
      <c r="V97"/>
      <c r="W97"/>
      <c r="X97"/>
      <c r="Y97"/>
      <c r="Z97"/>
      <c r="AA97"/>
      <c r="AB97"/>
      <c r="AC97"/>
      <c r="AD97"/>
      <c r="AE97"/>
      <c r="AF97"/>
      <c r="AG97"/>
      <c r="AH97"/>
      <c r="AI97"/>
      <c r="AJ97"/>
      <c r="AK97"/>
      <c r="AL97"/>
      <c r="AM97"/>
      <c r="AN97"/>
      <c r="AO97"/>
      <c r="AP97"/>
      <c r="AQ97"/>
      <c r="AR97"/>
      <c r="AS97"/>
      <c r="AT97"/>
      <c r="AU97"/>
      <c r="AV97"/>
      <c r="AW97"/>
      <c r="AX97"/>
      <c r="AY97"/>
      <c r="AZ97"/>
      <c r="BA97"/>
      <c r="BB97"/>
      <c r="BC97"/>
      <c r="BD97"/>
      <c r="BE97"/>
      <c r="BF97"/>
      <c r="BG97"/>
      <c r="BH97"/>
      <c r="BI97"/>
      <c r="BJ97"/>
      <c r="BK97"/>
      <c r="BL97"/>
      <c r="BM97"/>
      <c r="BN97"/>
      <c r="BO97"/>
      <c r="BP97"/>
      <c r="BQ97"/>
      <c r="BR97"/>
      <c r="BS97"/>
      <c r="BT97"/>
      <c r="BU97"/>
      <c r="BV97"/>
      <c r="BW97"/>
      <c r="BX97"/>
      <c r="BY97"/>
      <c r="BZ97"/>
      <c r="CA97"/>
      <c r="CB97"/>
      <c r="CC97"/>
      <c r="CD97"/>
      <c r="CE97"/>
      <c r="CF97"/>
      <c r="CG97"/>
      <c r="CH97"/>
      <c r="CI97"/>
      <c r="CJ97"/>
      <c r="CK97"/>
      <c r="CL97"/>
      <c r="CM97"/>
      <c r="CN97"/>
      <c r="CO97"/>
      <c r="CP97"/>
      <c r="CQ97"/>
    </row>
    <row r="98" spans="1:95" s="4" customFormat="1" ht="15" customHeight="1" x14ac:dyDescent="0.25">
      <c r="A98" s="264"/>
      <c r="B98" s="20" t="s">
        <v>33</v>
      </c>
      <c r="C98" s="44"/>
      <c r="D98" s="43">
        <v>0</v>
      </c>
      <c r="E98"/>
      <c r="F98"/>
      <c r="G98"/>
      <c r="H98"/>
      <c r="I98"/>
      <c r="J98"/>
      <c r="K98"/>
      <c r="L98"/>
      <c r="M98"/>
      <c r="N98"/>
      <c r="O98"/>
      <c r="P98"/>
      <c r="Q98"/>
      <c r="R98"/>
      <c r="S98"/>
      <c r="T98"/>
      <c r="U98"/>
      <c r="V98"/>
      <c r="W98"/>
      <c r="X98"/>
      <c r="Y98"/>
      <c r="Z98"/>
      <c r="AA98"/>
      <c r="AB98"/>
      <c r="AC98"/>
      <c r="AD98"/>
      <c r="AE98"/>
      <c r="AF98"/>
      <c r="AG98"/>
      <c r="AH98"/>
      <c r="AI98"/>
      <c r="AJ98"/>
      <c r="AK98"/>
      <c r="AL98"/>
      <c r="AM98"/>
      <c r="AN98"/>
      <c r="AO98"/>
      <c r="AP98"/>
      <c r="AQ98"/>
      <c r="AR98"/>
      <c r="AS98"/>
      <c r="AT98"/>
      <c r="AU98"/>
      <c r="AV98"/>
      <c r="AW98"/>
      <c r="AX98"/>
      <c r="AY98"/>
      <c r="AZ98"/>
      <c r="BA98"/>
      <c r="BB98"/>
      <c r="BC98"/>
      <c r="BD98"/>
      <c r="BE98"/>
      <c r="BF98"/>
      <c r="BG98"/>
      <c r="BH98"/>
      <c r="BI98"/>
      <c r="BJ98"/>
      <c r="BK98"/>
      <c r="BL98"/>
      <c r="BM98"/>
      <c r="BN98"/>
      <c r="BO98"/>
      <c r="BP98"/>
      <c r="BQ98"/>
      <c r="BR98"/>
      <c r="BS98"/>
      <c r="BT98"/>
      <c r="BU98"/>
      <c r="BV98"/>
      <c r="BW98"/>
      <c r="BX98"/>
      <c r="BY98"/>
      <c r="BZ98"/>
      <c r="CA98"/>
      <c r="CB98"/>
      <c r="CC98"/>
      <c r="CD98"/>
      <c r="CE98"/>
      <c r="CF98"/>
      <c r="CG98"/>
      <c r="CH98"/>
      <c r="CI98"/>
      <c r="CJ98"/>
      <c r="CK98"/>
      <c r="CL98"/>
      <c r="CM98"/>
      <c r="CN98"/>
      <c r="CO98"/>
      <c r="CP98"/>
      <c r="CQ98"/>
    </row>
    <row r="99" spans="1:95" s="4" customFormat="1" ht="15" customHeight="1" x14ac:dyDescent="0.25">
      <c r="A99" s="38"/>
      <c r="B99" s="45"/>
      <c r="C99" s="46"/>
      <c r="D99" s="46"/>
      <c r="E99"/>
      <c r="F99"/>
      <c r="G99"/>
      <c r="H99"/>
      <c r="I99"/>
      <c r="J99"/>
      <c r="K99"/>
      <c r="L99"/>
      <c r="M99"/>
      <c r="N99"/>
      <c r="O99"/>
      <c r="P99"/>
      <c r="Q99"/>
      <c r="R99"/>
      <c r="S99"/>
      <c r="T99"/>
      <c r="U99"/>
      <c r="V99"/>
      <c r="W99"/>
      <c r="X99"/>
      <c r="Y99"/>
      <c r="Z99"/>
      <c r="AA99"/>
      <c r="AB99"/>
      <c r="AC99"/>
      <c r="AD99"/>
      <c r="AE99"/>
      <c r="AF99"/>
      <c r="AG99"/>
      <c r="AH99"/>
      <c r="AI99"/>
      <c r="AJ99"/>
      <c r="AK99"/>
      <c r="AL99"/>
      <c r="AM99"/>
      <c r="AN99"/>
      <c r="AO99"/>
      <c r="AP99"/>
      <c r="AQ99"/>
      <c r="AR99"/>
      <c r="AS99"/>
      <c r="AT99"/>
      <c r="AU99"/>
      <c r="AV99"/>
      <c r="AW99"/>
      <c r="AX99"/>
      <c r="AY99"/>
      <c r="AZ99"/>
      <c r="BA99"/>
      <c r="BB99"/>
      <c r="BC99"/>
      <c r="BD99"/>
      <c r="BE99"/>
      <c r="BF99"/>
      <c r="BG99"/>
      <c r="BH99"/>
      <c r="BI99"/>
      <c r="BJ99"/>
      <c r="BK99"/>
      <c r="BL99"/>
      <c r="BM99"/>
      <c r="BN99"/>
      <c r="BO99"/>
      <c r="BP99"/>
      <c r="BQ99"/>
      <c r="BR99"/>
      <c r="BS99"/>
      <c r="BT99"/>
      <c r="BU99"/>
      <c r="BV99"/>
      <c r="BW99"/>
      <c r="BX99"/>
      <c r="BY99"/>
      <c r="BZ99"/>
      <c r="CA99"/>
      <c r="CB99"/>
      <c r="CC99"/>
      <c r="CD99"/>
      <c r="CE99"/>
      <c r="CF99"/>
      <c r="CG99"/>
      <c r="CH99"/>
      <c r="CI99"/>
      <c r="CJ99"/>
      <c r="CK99"/>
      <c r="CL99"/>
      <c r="CM99"/>
      <c r="CN99"/>
      <c r="CO99"/>
      <c r="CP99"/>
      <c r="CQ99"/>
    </row>
    <row r="100" spans="1:95" s="4" customFormat="1" ht="15" customHeight="1" x14ac:dyDescent="0.25">
      <c r="A100" s="273" t="s">
        <v>111</v>
      </c>
      <c r="B100" s="265" t="s">
        <v>112</v>
      </c>
      <c r="C100" s="266"/>
      <c r="D100" s="43">
        <v>3000</v>
      </c>
      <c r="E100"/>
      <c r="F100"/>
      <c r="G100"/>
      <c r="H100"/>
      <c r="I100"/>
      <c r="J100"/>
      <c r="K100"/>
      <c r="L100"/>
      <c r="M100"/>
      <c r="N100"/>
      <c r="O100"/>
      <c r="P100"/>
      <c r="Q100"/>
      <c r="R100"/>
      <c r="S100"/>
      <c r="T100"/>
      <c r="U100"/>
      <c r="V100"/>
      <c r="W100"/>
      <c r="X100"/>
      <c r="Y100"/>
      <c r="Z100"/>
      <c r="AA100"/>
      <c r="AB100"/>
      <c r="AC100"/>
      <c r="AD100"/>
      <c r="AE100"/>
      <c r="AF100"/>
      <c r="AG100"/>
      <c r="AH100"/>
      <c r="AI100"/>
      <c r="AJ100"/>
      <c r="AK100"/>
      <c r="AL100"/>
      <c r="AM100"/>
      <c r="AN100"/>
      <c r="AO100"/>
      <c r="AP100"/>
      <c r="AQ100"/>
      <c r="AR100"/>
      <c r="AS100"/>
      <c r="AT100"/>
      <c r="AU100"/>
      <c r="AV100"/>
      <c r="AW100"/>
      <c r="AX100"/>
      <c r="AY100"/>
      <c r="AZ100"/>
      <c r="BA100"/>
      <c r="BB100"/>
      <c r="BC100"/>
      <c r="BD100"/>
      <c r="BE100"/>
      <c r="BF100"/>
      <c r="BG100"/>
      <c r="BH100"/>
      <c r="BI100"/>
      <c r="BJ100"/>
      <c r="BK100"/>
      <c r="BL100"/>
      <c r="BM100"/>
      <c r="BN100"/>
      <c r="BO100"/>
      <c r="BP100"/>
      <c r="BQ100"/>
      <c r="BR100"/>
      <c r="BS100"/>
      <c r="BT100"/>
      <c r="BU100"/>
      <c r="BV100"/>
      <c r="BW100"/>
      <c r="BX100"/>
      <c r="BY100"/>
      <c r="BZ100"/>
      <c r="CA100"/>
      <c r="CB100"/>
      <c r="CC100"/>
      <c r="CD100"/>
      <c r="CE100"/>
      <c r="CF100"/>
      <c r="CG100"/>
      <c r="CH100"/>
      <c r="CI100"/>
      <c r="CJ100"/>
      <c r="CK100"/>
      <c r="CL100"/>
      <c r="CM100"/>
      <c r="CN100"/>
      <c r="CO100"/>
      <c r="CP100"/>
      <c r="CQ100"/>
    </row>
    <row r="101" spans="1:95" s="4" customFormat="1" ht="15" customHeight="1" x14ac:dyDescent="0.25">
      <c r="A101" s="274"/>
      <c r="B101" s="265" t="s">
        <v>113</v>
      </c>
      <c r="C101" s="266"/>
      <c r="D101" s="43">
        <v>0</v>
      </c>
      <c r="E101"/>
      <c r="F101"/>
      <c r="G101"/>
      <c r="H101"/>
      <c r="I101"/>
      <c r="J101"/>
      <c r="K101"/>
      <c r="L101"/>
      <c r="M101"/>
      <c r="N101"/>
      <c r="O101"/>
      <c r="P101"/>
      <c r="Q101"/>
      <c r="R101"/>
      <c r="S101"/>
      <c r="T101"/>
      <c r="U101"/>
      <c r="V101"/>
      <c r="W101"/>
      <c r="X101"/>
      <c r="Y101"/>
      <c r="Z101"/>
      <c r="AA101"/>
      <c r="AB101"/>
      <c r="AC101"/>
      <c r="AD101"/>
      <c r="AE101"/>
      <c r="AF101"/>
      <c r="AG101"/>
      <c r="AH101"/>
      <c r="AI101"/>
      <c r="AJ101"/>
      <c r="AK101"/>
      <c r="AL101"/>
      <c r="AM101"/>
      <c r="AN101"/>
      <c r="AO101"/>
      <c r="AP101"/>
      <c r="AQ101"/>
      <c r="AR101"/>
      <c r="AS101"/>
      <c r="AT101"/>
      <c r="AU101"/>
      <c r="AV101"/>
      <c r="AW101"/>
      <c r="AX101"/>
      <c r="AY101"/>
      <c r="AZ101"/>
      <c r="BA101"/>
      <c r="BB101"/>
      <c r="BC101"/>
      <c r="BD101"/>
      <c r="BE101"/>
      <c r="BF101"/>
      <c r="BG101"/>
      <c r="BH101"/>
      <c r="BI101"/>
      <c r="BJ101"/>
      <c r="BK101"/>
      <c r="BL101"/>
      <c r="BM101"/>
      <c r="BN101"/>
      <c r="BO101"/>
      <c r="BP101"/>
      <c r="BQ101"/>
      <c r="BR101"/>
      <c r="BS101"/>
      <c r="BT101"/>
      <c r="BU101"/>
      <c r="BV101"/>
      <c r="BW101"/>
      <c r="BX101"/>
      <c r="BY101"/>
      <c r="BZ101"/>
      <c r="CA101"/>
      <c r="CB101"/>
      <c r="CC101"/>
      <c r="CD101"/>
      <c r="CE101"/>
      <c r="CF101"/>
      <c r="CG101"/>
      <c r="CH101"/>
      <c r="CI101"/>
      <c r="CJ101"/>
      <c r="CK101"/>
      <c r="CL101"/>
      <c r="CM101"/>
      <c r="CN101"/>
      <c r="CO101"/>
      <c r="CP101"/>
      <c r="CQ101"/>
    </row>
    <row r="102" spans="1:95" s="4" customFormat="1" ht="15" customHeight="1" x14ac:dyDescent="0.25">
      <c r="A102" s="274"/>
      <c r="B102" s="265" t="s">
        <v>114</v>
      </c>
      <c r="C102" s="266"/>
      <c r="D102" s="43">
        <v>0</v>
      </c>
      <c r="E102"/>
      <c r="F102"/>
      <c r="G102"/>
      <c r="H102"/>
      <c r="I102"/>
      <c r="J102"/>
      <c r="K102"/>
      <c r="L102"/>
      <c r="M102"/>
      <c r="N102"/>
      <c r="O102"/>
      <c r="P102"/>
      <c r="Q102"/>
      <c r="R102"/>
      <c r="S102"/>
      <c r="T102"/>
      <c r="U102"/>
      <c r="V102"/>
      <c r="W102"/>
      <c r="X102"/>
      <c r="Y102"/>
      <c r="Z102"/>
      <c r="AA102"/>
      <c r="AB102"/>
      <c r="AC102"/>
      <c r="AD102"/>
      <c r="AE102"/>
      <c r="AF102"/>
      <c r="AG102"/>
      <c r="AH102"/>
      <c r="AI102"/>
      <c r="AJ102"/>
      <c r="AK102"/>
      <c r="AL102"/>
      <c r="AM102"/>
      <c r="AN102"/>
      <c r="AO102"/>
      <c r="AP102"/>
      <c r="AQ102"/>
      <c r="AR102"/>
      <c r="AS102"/>
      <c r="AT102"/>
      <c r="AU102"/>
      <c r="AV102"/>
      <c r="AW102"/>
      <c r="AX102"/>
      <c r="AY102"/>
      <c r="AZ102"/>
      <c r="BA102"/>
      <c r="BB102"/>
      <c r="BC102"/>
      <c r="BD102"/>
      <c r="BE102"/>
      <c r="BF102"/>
      <c r="BG102"/>
      <c r="BH102"/>
      <c r="BI102"/>
      <c r="BJ102"/>
      <c r="BK102"/>
      <c r="BL102"/>
      <c r="BM102"/>
      <c r="BN102"/>
      <c r="BO102"/>
      <c r="BP102"/>
      <c r="BQ102"/>
      <c r="BR102"/>
      <c r="BS102"/>
      <c r="BT102"/>
      <c r="BU102"/>
      <c r="BV102"/>
      <c r="BW102"/>
      <c r="BX102"/>
      <c r="BY102"/>
      <c r="BZ102"/>
      <c r="CA102"/>
      <c r="CB102"/>
      <c r="CC102"/>
      <c r="CD102"/>
      <c r="CE102"/>
      <c r="CF102"/>
      <c r="CG102"/>
      <c r="CH102"/>
      <c r="CI102"/>
      <c r="CJ102"/>
      <c r="CK102"/>
      <c r="CL102"/>
      <c r="CM102"/>
      <c r="CN102"/>
      <c r="CO102"/>
      <c r="CP102"/>
      <c r="CQ102"/>
    </row>
    <row r="103" spans="1:95" s="4" customFormat="1" ht="15" customHeight="1" x14ac:dyDescent="0.25">
      <c r="A103" s="274"/>
      <c r="B103" s="265" t="s">
        <v>115</v>
      </c>
      <c r="C103" s="266"/>
      <c r="D103" s="43">
        <v>10000</v>
      </c>
      <c r="E103"/>
      <c r="F103"/>
      <c r="G103"/>
      <c r="H103"/>
      <c r="I103"/>
      <c r="J103"/>
      <c r="K103"/>
      <c r="L103"/>
      <c r="M103"/>
      <c r="N103"/>
      <c r="O103"/>
      <c r="P103"/>
      <c r="Q103"/>
      <c r="R103"/>
      <c r="S103"/>
      <c r="T103"/>
      <c r="U103"/>
      <c r="V103"/>
      <c r="W103"/>
      <c r="X103"/>
      <c r="Y103"/>
      <c r="Z103"/>
      <c r="AA103"/>
      <c r="AB103"/>
      <c r="AC103"/>
      <c r="AD103"/>
      <c r="AE103"/>
      <c r="AF103"/>
      <c r="AG103"/>
      <c r="AH103"/>
      <c r="AI103"/>
      <c r="AJ103"/>
      <c r="AK103"/>
      <c r="AL103"/>
      <c r="AM103"/>
      <c r="AN103"/>
      <c r="AO103"/>
      <c r="AP103"/>
      <c r="AQ103"/>
      <c r="AR103"/>
      <c r="AS103"/>
      <c r="AT103"/>
      <c r="AU103"/>
      <c r="AV103"/>
      <c r="AW103"/>
      <c r="AX103"/>
      <c r="AY103"/>
      <c r="AZ103"/>
      <c r="BA103"/>
      <c r="BB103"/>
      <c r="BC103"/>
      <c r="BD103"/>
      <c r="BE103"/>
      <c r="BF103"/>
      <c r="BG103"/>
      <c r="BH103"/>
      <c r="BI103"/>
      <c r="BJ103"/>
      <c r="BK103"/>
      <c r="BL103"/>
      <c r="BM103"/>
      <c r="BN103"/>
      <c r="BO103"/>
      <c r="BP103"/>
      <c r="BQ103"/>
      <c r="BR103"/>
      <c r="BS103"/>
      <c r="BT103"/>
      <c r="BU103"/>
      <c r="BV103"/>
      <c r="BW103"/>
      <c r="BX103"/>
      <c r="BY103"/>
      <c r="BZ103"/>
      <c r="CA103"/>
      <c r="CB103"/>
      <c r="CC103"/>
      <c r="CD103"/>
      <c r="CE103"/>
      <c r="CF103"/>
      <c r="CG103"/>
      <c r="CH103"/>
      <c r="CI103"/>
      <c r="CJ103"/>
      <c r="CK103"/>
      <c r="CL103"/>
      <c r="CM103"/>
      <c r="CN103"/>
      <c r="CO103"/>
      <c r="CP103"/>
      <c r="CQ103"/>
    </row>
    <row r="104" spans="1:95" s="4" customFormat="1" ht="15" customHeight="1" x14ac:dyDescent="0.25">
      <c r="A104" s="274"/>
      <c r="B104" s="265" t="s">
        <v>116</v>
      </c>
      <c r="C104" s="266"/>
      <c r="D104" s="43">
        <v>0</v>
      </c>
      <c r="E104"/>
      <c r="F104"/>
      <c r="G104"/>
      <c r="H104"/>
      <c r="I104"/>
      <c r="J104"/>
      <c r="K104"/>
      <c r="L104"/>
      <c r="M104"/>
      <c r="N104"/>
      <c r="O104"/>
      <c r="P104"/>
      <c r="Q104"/>
      <c r="R104"/>
      <c r="S104"/>
      <c r="T104"/>
      <c r="U104"/>
      <c r="V104"/>
      <c r="W104"/>
      <c r="X104"/>
      <c r="Y104"/>
      <c r="Z104"/>
      <c r="AA104"/>
      <c r="AB104"/>
      <c r="AC104"/>
      <c r="AD104"/>
      <c r="AE104"/>
      <c r="AF104"/>
      <c r="AG104"/>
      <c r="AH104"/>
      <c r="AI104"/>
      <c r="AJ104"/>
      <c r="AK104"/>
      <c r="AL104"/>
      <c r="AM104"/>
      <c r="AN104"/>
      <c r="AO104"/>
      <c r="AP104"/>
      <c r="AQ104"/>
      <c r="AR104"/>
      <c r="AS104"/>
      <c r="AT104"/>
      <c r="AU104"/>
      <c r="AV104"/>
      <c r="AW104"/>
      <c r="AX104"/>
      <c r="AY104"/>
      <c r="AZ104"/>
      <c r="BA104"/>
      <c r="BB104"/>
      <c r="BC104"/>
      <c r="BD104"/>
      <c r="BE104"/>
      <c r="BF104"/>
      <c r="BG104"/>
      <c r="BH104"/>
      <c r="BI104"/>
      <c r="BJ104"/>
      <c r="BK104"/>
      <c r="BL104"/>
      <c r="BM104"/>
      <c r="BN104"/>
      <c r="BO104"/>
      <c r="BP104"/>
      <c r="BQ104"/>
      <c r="BR104"/>
      <c r="BS104"/>
      <c r="BT104"/>
      <c r="BU104"/>
      <c r="BV104"/>
      <c r="BW104"/>
      <c r="BX104"/>
      <c r="BY104"/>
      <c r="BZ104"/>
      <c r="CA104"/>
      <c r="CB104"/>
      <c r="CC104"/>
      <c r="CD104"/>
      <c r="CE104"/>
      <c r="CF104"/>
      <c r="CG104"/>
      <c r="CH104"/>
      <c r="CI104"/>
      <c r="CJ104"/>
      <c r="CK104"/>
      <c r="CL104"/>
      <c r="CM104"/>
      <c r="CN104"/>
      <c r="CO104"/>
      <c r="CP104"/>
      <c r="CQ104"/>
    </row>
    <row r="105" spans="1:95" s="4" customFormat="1" ht="15" customHeight="1" x14ac:dyDescent="0.25">
      <c r="A105" s="274"/>
      <c r="B105" s="265" t="s">
        <v>117</v>
      </c>
      <c r="C105" s="266"/>
      <c r="D105" s="43">
        <v>0</v>
      </c>
      <c r="E105"/>
      <c r="F105"/>
      <c r="G105"/>
      <c r="H105"/>
      <c r="I105"/>
      <c r="J105"/>
      <c r="K105"/>
      <c r="L105"/>
      <c r="M105"/>
      <c r="N105"/>
      <c r="O105"/>
      <c r="P105"/>
      <c r="Q105"/>
      <c r="R105"/>
      <c r="S105"/>
      <c r="T105"/>
      <c r="U105"/>
      <c r="V105"/>
      <c r="W105"/>
      <c r="X105"/>
      <c r="Y105"/>
      <c r="Z105"/>
      <c r="AA105"/>
      <c r="AB105"/>
      <c r="AC105"/>
      <c r="AD105"/>
      <c r="AE105"/>
      <c r="AF105"/>
      <c r="AG105"/>
      <c r="AH105"/>
      <c r="AI105"/>
      <c r="AJ105"/>
      <c r="AK105"/>
      <c r="AL105"/>
      <c r="AM105"/>
      <c r="AN105"/>
      <c r="AO105"/>
      <c r="AP105"/>
      <c r="AQ105"/>
      <c r="AR105"/>
      <c r="AS105"/>
      <c r="AT105"/>
      <c r="AU105"/>
      <c r="AV105"/>
      <c r="AW105"/>
      <c r="AX105"/>
      <c r="AY105"/>
      <c r="AZ105"/>
      <c r="BA105"/>
      <c r="BB105"/>
      <c r="BC105"/>
      <c r="BD105"/>
      <c r="BE105"/>
      <c r="BF105"/>
      <c r="BG105"/>
      <c r="BH105"/>
      <c r="BI105"/>
      <c r="BJ105"/>
      <c r="BK105"/>
      <c r="BL105"/>
      <c r="BM105"/>
      <c r="BN105"/>
      <c r="BO105"/>
      <c r="BP105"/>
      <c r="BQ105"/>
      <c r="BR105"/>
      <c r="BS105"/>
      <c r="BT105"/>
      <c r="BU105"/>
      <c r="BV105"/>
      <c r="BW105"/>
      <c r="BX105"/>
      <c r="BY105"/>
      <c r="BZ105"/>
      <c r="CA105"/>
      <c r="CB105"/>
      <c r="CC105"/>
      <c r="CD105"/>
      <c r="CE105"/>
      <c r="CF105"/>
      <c r="CG105"/>
      <c r="CH105"/>
      <c r="CI105"/>
      <c r="CJ105"/>
      <c r="CK105"/>
      <c r="CL105"/>
      <c r="CM105"/>
      <c r="CN105"/>
      <c r="CO105"/>
      <c r="CP105"/>
      <c r="CQ105"/>
    </row>
    <row r="106" spans="1:95" s="4" customFormat="1" ht="15" customHeight="1" x14ac:dyDescent="0.25">
      <c r="A106" s="274"/>
      <c r="B106" s="265" t="s">
        <v>118</v>
      </c>
      <c r="C106" s="266"/>
      <c r="D106" s="43">
        <v>0</v>
      </c>
      <c r="E106"/>
      <c r="F106"/>
      <c r="G106"/>
      <c r="H106"/>
      <c r="I106"/>
      <c r="J106"/>
      <c r="K106"/>
      <c r="L106"/>
      <c r="M106"/>
      <c r="N106"/>
      <c r="O106"/>
      <c r="P106"/>
      <c r="Q106"/>
      <c r="R106"/>
      <c r="S106"/>
      <c r="T106"/>
      <c r="U106"/>
      <c r="V106"/>
      <c r="W106"/>
      <c r="X106"/>
      <c r="Y106"/>
      <c r="Z106"/>
      <c r="AA106"/>
      <c r="AB106"/>
      <c r="AC106"/>
      <c r="AD106"/>
      <c r="AE106"/>
      <c r="AF106"/>
      <c r="AG106"/>
      <c r="AH106"/>
      <c r="AI106"/>
      <c r="AJ106"/>
      <c r="AK106"/>
      <c r="AL106"/>
      <c r="AM106"/>
      <c r="AN106"/>
      <c r="AO106"/>
      <c r="AP106"/>
      <c r="AQ106"/>
      <c r="AR106"/>
      <c r="AS106"/>
      <c r="AT106"/>
      <c r="AU106"/>
      <c r="AV106"/>
      <c r="AW106"/>
      <c r="AX106"/>
      <c r="AY106"/>
      <c r="AZ106"/>
      <c r="BA106"/>
      <c r="BB106"/>
      <c r="BC106"/>
      <c r="BD106"/>
      <c r="BE106"/>
      <c r="BF106"/>
      <c r="BG106"/>
      <c r="BH106"/>
      <c r="BI106"/>
      <c r="BJ106"/>
      <c r="BK106"/>
      <c r="BL106"/>
      <c r="BM106"/>
      <c r="BN106"/>
      <c r="BO106"/>
      <c r="BP106"/>
      <c r="BQ106"/>
      <c r="BR106"/>
      <c r="BS106"/>
      <c r="BT106"/>
      <c r="BU106"/>
      <c r="BV106"/>
      <c r="BW106"/>
      <c r="BX106"/>
      <c r="BY106"/>
      <c r="BZ106"/>
      <c r="CA106"/>
      <c r="CB106"/>
      <c r="CC106"/>
      <c r="CD106"/>
      <c r="CE106"/>
      <c r="CF106"/>
      <c r="CG106"/>
      <c r="CH106"/>
      <c r="CI106"/>
      <c r="CJ106"/>
      <c r="CK106"/>
      <c r="CL106"/>
      <c r="CM106"/>
      <c r="CN106"/>
      <c r="CO106"/>
      <c r="CP106"/>
      <c r="CQ106"/>
    </row>
    <row r="107" spans="1:95" s="4" customFormat="1" ht="15" customHeight="1" x14ac:dyDescent="0.25">
      <c r="A107" s="274"/>
      <c r="B107" s="265" t="s">
        <v>119</v>
      </c>
      <c r="C107" s="266"/>
      <c r="D107" s="43">
        <v>0</v>
      </c>
      <c r="E107"/>
      <c r="F107"/>
      <c r="G107"/>
      <c r="H107"/>
      <c r="I107"/>
      <c r="J107"/>
      <c r="K107"/>
      <c r="L107"/>
      <c r="M107"/>
      <c r="N107"/>
      <c r="O107"/>
      <c r="P107"/>
      <c r="Q107"/>
      <c r="R107"/>
      <c r="S107"/>
      <c r="T107"/>
      <c r="U107"/>
      <c r="V107"/>
      <c r="W107"/>
      <c r="X107"/>
      <c r="Y107"/>
      <c r="Z107"/>
      <c r="AA107"/>
      <c r="AB107"/>
      <c r="AC107"/>
      <c r="AD107"/>
      <c r="AE107"/>
      <c r="AF107"/>
      <c r="AG107"/>
      <c r="AH107"/>
      <c r="AI107"/>
      <c r="AJ107"/>
      <c r="AK107"/>
      <c r="AL107"/>
      <c r="AM107"/>
      <c r="AN107"/>
      <c r="AO107"/>
      <c r="AP107"/>
      <c r="AQ107"/>
      <c r="AR107"/>
      <c r="AS107"/>
      <c r="AT107"/>
      <c r="AU107"/>
      <c r="AV107"/>
      <c r="AW107"/>
      <c r="AX107"/>
      <c r="AY107"/>
      <c r="AZ107"/>
      <c r="BA107"/>
      <c r="BB107"/>
      <c r="BC107"/>
      <c r="BD107"/>
      <c r="BE107"/>
      <c r="BF107"/>
      <c r="BG107"/>
      <c r="BH107"/>
      <c r="BI107"/>
      <c r="BJ107"/>
      <c r="BK107"/>
      <c r="BL107"/>
      <c r="BM107"/>
      <c r="BN107"/>
      <c r="BO107"/>
      <c r="BP107"/>
      <c r="BQ107"/>
      <c r="BR107"/>
      <c r="BS107"/>
      <c r="BT107"/>
      <c r="BU107"/>
      <c r="BV107"/>
      <c r="BW107"/>
      <c r="BX107"/>
      <c r="BY107"/>
      <c r="BZ107"/>
      <c r="CA107"/>
      <c r="CB107"/>
      <c r="CC107"/>
      <c r="CD107"/>
      <c r="CE107"/>
      <c r="CF107"/>
      <c r="CG107"/>
      <c r="CH107"/>
      <c r="CI107"/>
      <c r="CJ107"/>
      <c r="CK107"/>
      <c r="CL107"/>
      <c r="CM107"/>
      <c r="CN107"/>
      <c r="CO107"/>
      <c r="CP107"/>
      <c r="CQ107"/>
    </row>
    <row r="108" spans="1:95" s="4" customFormat="1" ht="15" customHeight="1" x14ac:dyDescent="0.25">
      <c r="A108" s="274"/>
      <c r="B108" s="265" t="s">
        <v>120</v>
      </c>
      <c r="C108" s="266"/>
      <c r="D108" s="43">
        <v>0</v>
      </c>
      <c r="E108"/>
      <c r="F108"/>
      <c r="G108"/>
      <c r="H108"/>
      <c r="I108"/>
      <c r="J108"/>
      <c r="K108"/>
      <c r="L108"/>
      <c r="M108"/>
      <c r="N108"/>
      <c r="O108"/>
      <c r="P108"/>
      <c r="Q108"/>
      <c r="R108"/>
      <c r="S108"/>
      <c r="T108"/>
      <c r="U108"/>
      <c r="V108"/>
      <c r="W108"/>
      <c r="X108"/>
      <c r="Y108"/>
      <c r="Z108"/>
      <c r="AA108"/>
      <c r="AB108"/>
      <c r="AC108"/>
      <c r="AD108"/>
      <c r="AE108"/>
      <c r="AF108"/>
      <c r="AG108"/>
      <c r="AH108"/>
      <c r="AI108"/>
      <c r="AJ108"/>
      <c r="AK108"/>
      <c r="AL108"/>
      <c r="AM108"/>
      <c r="AN108"/>
      <c r="AO108"/>
      <c r="AP108"/>
      <c r="AQ108"/>
      <c r="AR108"/>
      <c r="AS108"/>
      <c r="AT108"/>
      <c r="AU108"/>
      <c r="AV108"/>
      <c r="AW108"/>
      <c r="AX108"/>
      <c r="AY108"/>
      <c r="AZ108"/>
      <c r="BA108"/>
      <c r="BB108"/>
      <c r="BC108"/>
      <c r="BD108"/>
      <c r="BE108"/>
      <c r="BF108"/>
      <c r="BG108"/>
      <c r="BH108"/>
      <c r="BI108"/>
      <c r="BJ108"/>
      <c r="BK108"/>
      <c r="BL108"/>
      <c r="BM108"/>
      <c r="BN108"/>
      <c r="BO108"/>
      <c r="BP108"/>
      <c r="BQ108"/>
      <c r="BR108"/>
      <c r="BS108"/>
      <c r="BT108"/>
      <c r="BU108"/>
      <c r="BV108"/>
      <c r="BW108"/>
      <c r="BX108"/>
      <c r="BY108"/>
      <c r="BZ108"/>
      <c r="CA108"/>
      <c r="CB108"/>
      <c r="CC108"/>
      <c r="CD108"/>
      <c r="CE108"/>
      <c r="CF108"/>
      <c r="CG108"/>
      <c r="CH108"/>
      <c r="CI108"/>
      <c r="CJ108"/>
      <c r="CK108"/>
      <c r="CL108"/>
      <c r="CM108"/>
      <c r="CN108"/>
      <c r="CO108"/>
      <c r="CP108"/>
      <c r="CQ108"/>
    </row>
    <row r="109" spans="1:95" s="4" customFormat="1" ht="15" customHeight="1" x14ac:dyDescent="0.25">
      <c r="A109" s="274"/>
      <c r="B109" s="265" t="s">
        <v>121</v>
      </c>
      <c r="C109" s="266"/>
      <c r="D109" s="43">
        <v>0</v>
      </c>
      <c r="E109"/>
      <c r="F109"/>
      <c r="G109"/>
      <c r="H109"/>
      <c r="I109"/>
      <c r="J109"/>
      <c r="K109"/>
      <c r="L109"/>
      <c r="M109"/>
      <c r="N109"/>
      <c r="O109"/>
      <c r="P109"/>
      <c r="Q109"/>
      <c r="R109"/>
      <c r="S109"/>
      <c r="T109"/>
      <c r="U109"/>
      <c r="V109"/>
      <c r="W109"/>
      <c r="X109"/>
      <c r="Y109"/>
      <c r="Z109"/>
      <c r="AA109"/>
      <c r="AB109"/>
      <c r="AC109"/>
      <c r="AD109"/>
      <c r="AE109"/>
      <c r="AF109"/>
      <c r="AG109"/>
      <c r="AH109"/>
      <c r="AI109"/>
      <c r="AJ109"/>
      <c r="AK109"/>
      <c r="AL109"/>
      <c r="AM109"/>
      <c r="AN109"/>
      <c r="AO109"/>
      <c r="AP109"/>
      <c r="AQ109"/>
      <c r="AR109"/>
      <c r="AS109"/>
      <c r="AT109"/>
      <c r="AU109"/>
      <c r="AV109"/>
      <c r="AW109"/>
      <c r="AX109"/>
      <c r="AY109"/>
      <c r="AZ109"/>
      <c r="BA109"/>
      <c r="BB109"/>
      <c r="BC109"/>
      <c r="BD109"/>
      <c r="BE109"/>
      <c r="BF109"/>
      <c r="BG109"/>
      <c r="BH109"/>
      <c r="BI109"/>
      <c r="BJ109"/>
      <c r="BK109"/>
      <c r="BL109"/>
      <c r="BM109"/>
      <c r="BN109"/>
      <c r="BO109"/>
      <c r="BP109"/>
      <c r="BQ109"/>
      <c r="BR109"/>
      <c r="BS109"/>
      <c r="BT109"/>
      <c r="BU109"/>
      <c r="BV109"/>
      <c r="BW109"/>
      <c r="BX109"/>
      <c r="BY109"/>
      <c r="BZ109"/>
      <c r="CA109"/>
      <c r="CB109"/>
      <c r="CC109"/>
      <c r="CD109"/>
      <c r="CE109"/>
      <c r="CF109"/>
      <c r="CG109"/>
      <c r="CH109"/>
      <c r="CI109"/>
      <c r="CJ109"/>
      <c r="CK109"/>
      <c r="CL109"/>
      <c r="CM109"/>
      <c r="CN109"/>
      <c r="CO109"/>
      <c r="CP109"/>
      <c r="CQ109"/>
    </row>
    <row r="110" spans="1:95" s="4" customFormat="1" ht="15" customHeight="1" x14ac:dyDescent="0.25">
      <c r="A110" s="274"/>
      <c r="B110" s="265" t="s">
        <v>122</v>
      </c>
      <c r="C110" s="266"/>
      <c r="D110" s="43">
        <v>0</v>
      </c>
      <c r="E110"/>
      <c r="F110"/>
      <c r="G110"/>
      <c r="H110"/>
      <c r="I110"/>
      <c r="J110"/>
      <c r="K110"/>
      <c r="L110"/>
      <c r="M110"/>
      <c r="N110"/>
      <c r="O110"/>
      <c r="P110"/>
      <c r="Q110"/>
      <c r="R110"/>
      <c r="S110"/>
      <c r="T110"/>
      <c r="U110"/>
      <c r="V110"/>
      <c r="W110"/>
      <c r="X110"/>
      <c r="Y110"/>
      <c r="Z110"/>
      <c r="AA110"/>
      <c r="AB110"/>
      <c r="AC110"/>
      <c r="AD110"/>
      <c r="AE110"/>
      <c r="AF110"/>
      <c r="AG110"/>
      <c r="AH110"/>
      <c r="AI110"/>
      <c r="AJ110"/>
      <c r="AK110"/>
      <c r="AL110"/>
      <c r="AM110"/>
      <c r="AN110"/>
      <c r="AO110"/>
      <c r="AP110"/>
      <c r="AQ110"/>
      <c r="AR110"/>
      <c r="AS110"/>
      <c r="AT110"/>
      <c r="AU110"/>
      <c r="AV110"/>
      <c r="AW110"/>
      <c r="AX110"/>
      <c r="AY110"/>
      <c r="AZ110"/>
      <c r="BA110"/>
      <c r="BB110"/>
      <c r="BC110"/>
      <c r="BD110"/>
      <c r="BE110"/>
      <c r="BF110"/>
      <c r="BG110"/>
      <c r="BH110"/>
      <c r="BI110"/>
      <c r="BJ110"/>
      <c r="BK110"/>
      <c r="BL110"/>
      <c r="BM110"/>
      <c r="BN110"/>
      <c r="BO110"/>
      <c r="BP110"/>
      <c r="BQ110"/>
      <c r="BR110"/>
      <c r="BS110"/>
      <c r="BT110"/>
      <c r="BU110"/>
      <c r="BV110"/>
      <c r="BW110"/>
      <c r="BX110"/>
      <c r="BY110"/>
      <c r="BZ110"/>
      <c r="CA110"/>
      <c r="CB110"/>
      <c r="CC110"/>
      <c r="CD110"/>
      <c r="CE110"/>
      <c r="CF110"/>
      <c r="CG110"/>
      <c r="CH110"/>
      <c r="CI110"/>
      <c r="CJ110"/>
      <c r="CK110"/>
      <c r="CL110"/>
      <c r="CM110"/>
      <c r="CN110"/>
      <c r="CO110"/>
      <c r="CP110"/>
      <c r="CQ110"/>
    </row>
    <row r="111" spans="1:95" s="4" customFormat="1" ht="15" customHeight="1" x14ac:dyDescent="0.25">
      <c r="A111" s="274"/>
      <c r="B111" s="20" t="s">
        <v>33</v>
      </c>
      <c r="C111" s="44"/>
      <c r="D111" s="43">
        <v>0</v>
      </c>
      <c r="E111"/>
      <c r="F111"/>
      <c r="G111"/>
      <c r="H111"/>
      <c r="I111"/>
      <c r="J111"/>
      <c r="K111"/>
      <c r="L111"/>
      <c r="M111"/>
      <c r="N111"/>
      <c r="O111"/>
      <c r="P111"/>
      <c r="Q111"/>
      <c r="R111"/>
      <c r="S111"/>
      <c r="T111"/>
      <c r="U111"/>
      <c r="V111"/>
      <c r="W111"/>
      <c r="X111"/>
      <c r="Y111"/>
      <c r="Z111"/>
      <c r="AA111"/>
      <c r="AB111"/>
      <c r="AC111"/>
      <c r="AD111"/>
      <c r="AE111"/>
      <c r="AF111"/>
      <c r="AG111"/>
      <c r="AH111"/>
      <c r="AI111"/>
      <c r="AJ111"/>
      <c r="AK111"/>
      <c r="AL111"/>
      <c r="AM111"/>
      <c r="AN111"/>
      <c r="AO111"/>
      <c r="AP111"/>
      <c r="AQ111"/>
      <c r="AR111"/>
      <c r="AS111"/>
      <c r="AT111"/>
      <c r="AU111"/>
      <c r="AV111"/>
      <c r="AW111"/>
      <c r="AX111"/>
      <c r="AY111"/>
      <c r="AZ111"/>
      <c r="BA111"/>
      <c r="BB111"/>
      <c r="BC111"/>
      <c r="BD111"/>
      <c r="BE111"/>
      <c r="BF111"/>
      <c r="BG111"/>
      <c r="BH111"/>
      <c r="BI111"/>
      <c r="BJ111"/>
      <c r="BK111"/>
      <c r="BL111"/>
      <c r="BM111"/>
      <c r="BN111"/>
      <c r="BO111"/>
      <c r="BP111"/>
      <c r="BQ111"/>
      <c r="BR111"/>
      <c r="BS111"/>
      <c r="BT111"/>
      <c r="BU111"/>
      <c r="BV111"/>
      <c r="BW111"/>
      <c r="BX111"/>
      <c r="BY111"/>
      <c r="BZ111"/>
      <c r="CA111"/>
      <c r="CB111"/>
      <c r="CC111"/>
      <c r="CD111"/>
      <c r="CE111"/>
      <c r="CF111"/>
      <c r="CG111"/>
      <c r="CH111"/>
      <c r="CI111"/>
      <c r="CJ111"/>
      <c r="CK111"/>
      <c r="CL111"/>
      <c r="CM111"/>
      <c r="CN111"/>
      <c r="CO111"/>
      <c r="CP111"/>
      <c r="CQ111"/>
    </row>
    <row r="112" spans="1:95" s="4" customFormat="1" ht="15" customHeight="1" x14ac:dyDescent="0.25">
      <c r="A112" s="275"/>
      <c r="B112" s="20" t="s">
        <v>33</v>
      </c>
      <c r="C112" s="44"/>
      <c r="D112" s="43">
        <v>0</v>
      </c>
      <c r="E112"/>
      <c r="F112"/>
      <c r="G112"/>
      <c r="H112"/>
      <c r="I112"/>
      <c r="J112"/>
      <c r="K112"/>
      <c r="L112"/>
      <c r="M112"/>
      <c r="N112"/>
      <c r="O112"/>
      <c r="P112"/>
      <c r="Q112"/>
      <c r="R112"/>
      <c r="S112"/>
      <c r="T112"/>
      <c r="U112"/>
      <c r="V112"/>
      <c r="W112"/>
      <c r="X112"/>
      <c r="Y112"/>
      <c r="Z112"/>
      <c r="AA112"/>
      <c r="AB112"/>
      <c r="AC112"/>
      <c r="AD112"/>
      <c r="AE112"/>
      <c r="AF112"/>
      <c r="AG112"/>
      <c r="AH112"/>
      <c r="AI112"/>
      <c r="AJ112"/>
      <c r="AK112"/>
      <c r="AL112"/>
      <c r="AM112"/>
      <c r="AN112"/>
      <c r="AO112"/>
      <c r="AP112"/>
      <c r="AQ112"/>
      <c r="AR112"/>
      <c r="AS112"/>
      <c r="AT112"/>
      <c r="AU112"/>
      <c r="AV112"/>
      <c r="AW112"/>
      <c r="AX112"/>
      <c r="AY112"/>
      <c r="AZ112"/>
      <c r="BA112"/>
      <c r="BB112"/>
      <c r="BC112"/>
      <c r="BD112"/>
      <c r="BE112"/>
      <c r="BF112"/>
      <c r="BG112"/>
      <c r="BH112"/>
      <c r="BI112"/>
      <c r="BJ112"/>
      <c r="BK112"/>
      <c r="BL112"/>
      <c r="BM112"/>
      <c r="BN112"/>
      <c r="BO112"/>
      <c r="BP112"/>
      <c r="BQ112"/>
      <c r="BR112"/>
      <c r="BS112"/>
      <c r="BT112"/>
      <c r="BU112"/>
      <c r="BV112"/>
      <c r="BW112"/>
      <c r="BX112"/>
      <c r="BY112"/>
      <c r="BZ112"/>
      <c r="CA112"/>
      <c r="CB112"/>
      <c r="CC112"/>
      <c r="CD112"/>
      <c r="CE112"/>
      <c r="CF112"/>
      <c r="CG112"/>
      <c r="CH112"/>
      <c r="CI112"/>
      <c r="CJ112"/>
      <c r="CK112"/>
      <c r="CL112"/>
      <c r="CM112"/>
      <c r="CN112"/>
      <c r="CO112"/>
      <c r="CP112"/>
      <c r="CQ112"/>
    </row>
    <row r="113" spans="1:95" s="4" customFormat="1" ht="15" customHeight="1" x14ac:dyDescent="0.25">
      <c r="A113" s="38"/>
      <c r="B113" s="45"/>
      <c r="C113" s="46"/>
      <c r="D113" s="46"/>
      <c r="E113"/>
      <c r="F113"/>
      <c r="G113"/>
      <c r="H113"/>
      <c r="I113"/>
      <c r="J113"/>
      <c r="K113"/>
      <c r="L113"/>
      <c r="M113"/>
      <c r="N113"/>
      <c r="O113"/>
      <c r="P113"/>
      <c r="Q113"/>
      <c r="R113"/>
      <c r="S113"/>
      <c r="T113"/>
      <c r="U113"/>
      <c r="V113"/>
      <c r="W113"/>
      <c r="X113"/>
      <c r="Y113"/>
      <c r="Z113"/>
      <c r="AA113"/>
      <c r="AB113"/>
      <c r="AC113"/>
      <c r="AD113"/>
      <c r="AE113"/>
      <c r="AF113"/>
      <c r="AG113"/>
      <c r="AH113"/>
      <c r="AI113"/>
      <c r="AJ113"/>
      <c r="AK113"/>
      <c r="AL113"/>
      <c r="AM113"/>
      <c r="AN113"/>
      <c r="AO113"/>
      <c r="AP113"/>
      <c r="AQ113"/>
      <c r="AR113"/>
      <c r="AS113"/>
      <c r="AT113"/>
      <c r="AU113"/>
      <c r="AV113"/>
      <c r="AW113"/>
      <c r="AX113"/>
      <c r="AY113"/>
      <c r="AZ113"/>
      <c r="BA113"/>
      <c r="BB113"/>
      <c r="BC113"/>
      <c r="BD113"/>
      <c r="BE113"/>
      <c r="BF113"/>
      <c r="BG113"/>
      <c r="BH113"/>
      <c r="BI113"/>
      <c r="BJ113"/>
      <c r="BK113"/>
      <c r="BL113"/>
      <c r="BM113"/>
      <c r="BN113"/>
      <c r="BO113"/>
      <c r="BP113"/>
      <c r="BQ113"/>
      <c r="BR113"/>
      <c r="BS113"/>
      <c r="BT113"/>
      <c r="BU113"/>
      <c r="BV113"/>
      <c r="BW113"/>
      <c r="BX113"/>
      <c r="BY113"/>
      <c r="BZ113"/>
      <c r="CA113"/>
      <c r="CB113"/>
      <c r="CC113"/>
      <c r="CD113"/>
      <c r="CE113"/>
      <c r="CF113"/>
      <c r="CG113"/>
      <c r="CH113"/>
      <c r="CI113"/>
      <c r="CJ113"/>
      <c r="CK113"/>
      <c r="CL113"/>
      <c r="CM113"/>
      <c r="CN113"/>
      <c r="CO113"/>
      <c r="CP113"/>
      <c r="CQ113"/>
    </row>
    <row r="114" spans="1:95" s="4" customFormat="1" ht="15" customHeight="1" x14ac:dyDescent="0.25">
      <c r="A114" s="262" t="s">
        <v>123</v>
      </c>
      <c r="B114" s="265" t="s">
        <v>124</v>
      </c>
      <c r="C114" s="266"/>
      <c r="D114" s="43">
        <v>114375</v>
      </c>
      <c r="E114"/>
      <c r="F114"/>
      <c r="G114"/>
      <c r="H114"/>
      <c r="I114"/>
      <c r="J114"/>
      <c r="K114"/>
      <c r="L114"/>
      <c r="M114"/>
      <c r="N114"/>
      <c r="O114"/>
      <c r="P114"/>
      <c r="Q114"/>
      <c r="R114"/>
      <c r="S114"/>
      <c r="T114"/>
      <c r="U114"/>
      <c r="V114"/>
      <c r="W114"/>
      <c r="X114"/>
      <c r="Y114"/>
      <c r="Z114"/>
      <c r="AA114"/>
      <c r="AB114"/>
      <c r="AC114"/>
      <c r="AD114"/>
      <c r="AE114"/>
      <c r="AF114"/>
      <c r="AG114"/>
      <c r="AH114"/>
      <c r="AI114"/>
      <c r="AJ114"/>
      <c r="AK114"/>
      <c r="AL114"/>
      <c r="AM114"/>
      <c r="AN114"/>
      <c r="AO114"/>
      <c r="AP114"/>
      <c r="AQ114"/>
      <c r="AR114"/>
      <c r="AS114"/>
      <c r="AT114"/>
      <c r="AU114"/>
      <c r="AV114"/>
      <c r="AW114"/>
      <c r="AX114"/>
      <c r="AY114"/>
      <c r="AZ114"/>
      <c r="BA114"/>
      <c r="BB114"/>
      <c r="BC114"/>
      <c r="BD114"/>
      <c r="BE114"/>
      <c r="BF114"/>
      <c r="BG114"/>
      <c r="BH114"/>
      <c r="BI114"/>
      <c r="BJ114"/>
      <c r="BK114"/>
      <c r="BL114"/>
      <c r="BM114"/>
      <c r="BN114"/>
      <c r="BO114"/>
      <c r="BP114"/>
      <c r="BQ114"/>
      <c r="BR114"/>
      <c r="BS114"/>
      <c r="BT114"/>
      <c r="BU114"/>
      <c r="BV114"/>
      <c r="BW114"/>
      <c r="BX114"/>
      <c r="BY114"/>
      <c r="BZ114"/>
      <c r="CA114"/>
      <c r="CB114"/>
      <c r="CC114"/>
      <c r="CD114"/>
      <c r="CE114"/>
      <c r="CF114"/>
      <c r="CG114"/>
      <c r="CH114"/>
      <c r="CI114"/>
      <c r="CJ114"/>
      <c r="CK114"/>
      <c r="CL114"/>
      <c r="CM114"/>
      <c r="CN114"/>
      <c r="CO114"/>
      <c r="CP114"/>
      <c r="CQ114"/>
    </row>
    <row r="115" spans="1:95" s="4" customFormat="1" ht="15" customHeight="1" x14ac:dyDescent="0.25">
      <c r="A115" s="263"/>
      <c r="B115" s="265" t="s">
        <v>125</v>
      </c>
      <c r="C115" s="266"/>
      <c r="D115" s="43">
        <v>0</v>
      </c>
      <c r="E115"/>
      <c r="F115"/>
      <c r="G115"/>
      <c r="H115"/>
      <c r="I115"/>
      <c r="J115"/>
      <c r="K115"/>
      <c r="L115"/>
      <c r="M115"/>
      <c r="N115"/>
      <c r="O115"/>
      <c r="P115"/>
      <c r="Q115"/>
      <c r="R115"/>
      <c r="S115"/>
      <c r="T115"/>
      <c r="U115"/>
      <c r="V115"/>
      <c r="W115"/>
      <c r="X115"/>
      <c r="Y115"/>
      <c r="Z115"/>
      <c r="AA115"/>
      <c r="AB115"/>
      <c r="AC115"/>
      <c r="AD115"/>
      <c r="AE115"/>
      <c r="AF115"/>
      <c r="AG115"/>
      <c r="AH115"/>
      <c r="AI115"/>
      <c r="AJ115"/>
      <c r="AK115"/>
      <c r="AL115"/>
      <c r="AM115"/>
      <c r="AN115"/>
      <c r="AO115"/>
      <c r="AP115"/>
      <c r="AQ115"/>
      <c r="AR115"/>
      <c r="AS115"/>
      <c r="AT115"/>
      <c r="AU115"/>
      <c r="AV115"/>
      <c r="AW115"/>
      <c r="AX115"/>
      <c r="AY115"/>
      <c r="AZ115"/>
      <c r="BA115"/>
      <c r="BB115"/>
      <c r="BC115"/>
      <c r="BD115"/>
      <c r="BE115"/>
      <c r="BF115"/>
      <c r="BG115"/>
      <c r="BH115"/>
      <c r="BI115"/>
      <c r="BJ115"/>
      <c r="BK115"/>
      <c r="BL115"/>
      <c r="BM115"/>
      <c r="BN115"/>
      <c r="BO115"/>
      <c r="BP115"/>
      <c r="BQ115"/>
      <c r="BR115"/>
      <c r="BS115"/>
      <c r="BT115"/>
      <c r="BU115"/>
      <c r="BV115"/>
      <c r="BW115"/>
      <c r="BX115"/>
      <c r="BY115"/>
      <c r="BZ115"/>
      <c r="CA115"/>
      <c r="CB115"/>
      <c r="CC115"/>
      <c r="CD115"/>
      <c r="CE115"/>
      <c r="CF115"/>
      <c r="CG115"/>
      <c r="CH115"/>
      <c r="CI115"/>
      <c r="CJ115"/>
      <c r="CK115"/>
      <c r="CL115"/>
      <c r="CM115"/>
      <c r="CN115"/>
      <c r="CO115"/>
      <c r="CP115"/>
      <c r="CQ115"/>
    </row>
    <row r="116" spans="1:95" s="4" customFormat="1" ht="15" customHeight="1" x14ac:dyDescent="0.25">
      <c r="A116" s="263"/>
      <c r="B116" s="20" t="s">
        <v>33</v>
      </c>
      <c r="C116" s="44" t="s">
        <v>126</v>
      </c>
      <c r="D116" s="43">
        <v>25000</v>
      </c>
      <c r="E116"/>
      <c r="F116"/>
      <c r="G116"/>
      <c r="H116"/>
      <c r="I116"/>
      <c r="J116"/>
      <c r="K116"/>
      <c r="L116"/>
      <c r="M116"/>
      <c r="N116"/>
      <c r="O116"/>
      <c r="P116"/>
      <c r="Q116"/>
      <c r="R116"/>
      <c r="S116"/>
      <c r="T116"/>
      <c r="U116"/>
      <c r="V116"/>
      <c r="W116"/>
      <c r="X116"/>
      <c r="Y116"/>
      <c r="Z116"/>
      <c r="AA116"/>
      <c r="AB116"/>
      <c r="AC116"/>
      <c r="AD116"/>
      <c r="AE116"/>
      <c r="AF116"/>
      <c r="AG116"/>
      <c r="AH116"/>
      <c r="AI116"/>
      <c r="AJ116"/>
      <c r="AK116"/>
      <c r="AL116"/>
      <c r="AM116"/>
      <c r="AN116"/>
      <c r="AO116"/>
      <c r="AP116"/>
      <c r="AQ116"/>
      <c r="AR116"/>
      <c r="AS116"/>
      <c r="AT116"/>
      <c r="AU116"/>
      <c r="AV116"/>
      <c r="AW116"/>
      <c r="AX116"/>
      <c r="AY116"/>
      <c r="AZ116"/>
      <c r="BA116"/>
      <c r="BB116"/>
      <c r="BC116"/>
      <c r="BD116"/>
      <c r="BE116"/>
      <c r="BF116"/>
      <c r="BG116"/>
      <c r="BH116"/>
      <c r="BI116"/>
      <c r="BJ116"/>
      <c r="BK116"/>
      <c r="BL116"/>
      <c r="BM116"/>
      <c r="BN116"/>
      <c r="BO116"/>
      <c r="BP116"/>
      <c r="BQ116"/>
      <c r="BR116"/>
      <c r="BS116"/>
      <c r="BT116"/>
      <c r="BU116"/>
      <c r="BV116"/>
      <c r="BW116"/>
      <c r="BX116"/>
      <c r="BY116"/>
      <c r="BZ116"/>
      <c r="CA116"/>
      <c r="CB116"/>
      <c r="CC116"/>
      <c r="CD116"/>
      <c r="CE116"/>
      <c r="CF116"/>
      <c r="CG116"/>
      <c r="CH116"/>
      <c r="CI116"/>
      <c r="CJ116"/>
      <c r="CK116"/>
      <c r="CL116"/>
      <c r="CM116"/>
      <c r="CN116"/>
      <c r="CO116"/>
      <c r="CP116"/>
      <c r="CQ116"/>
    </row>
    <row r="117" spans="1:95" s="4" customFormat="1" ht="15" customHeight="1" x14ac:dyDescent="0.25">
      <c r="A117" s="264"/>
      <c r="B117" s="20" t="s">
        <v>33</v>
      </c>
      <c r="C117" s="44"/>
      <c r="D117" s="43">
        <v>0</v>
      </c>
      <c r="E117"/>
      <c r="F117"/>
      <c r="G117"/>
      <c r="H117"/>
      <c r="I117"/>
      <c r="J117"/>
      <c r="K117"/>
      <c r="L117"/>
      <c r="M117"/>
      <c r="N117"/>
      <c r="O117"/>
      <c r="P117"/>
      <c r="Q117"/>
      <c r="R117"/>
      <c r="S117"/>
      <c r="T117"/>
      <c r="U117"/>
      <c r="V117"/>
      <c r="W117"/>
      <c r="X117"/>
      <c r="Y117"/>
      <c r="Z117"/>
      <c r="AA117"/>
      <c r="AB117"/>
      <c r="AC117"/>
      <c r="AD117"/>
      <c r="AE117"/>
      <c r="AF117"/>
      <c r="AG117"/>
      <c r="AH117"/>
      <c r="AI117"/>
      <c r="AJ117"/>
      <c r="AK117"/>
      <c r="AL117"/>
      <c r="AM117"/>
      <c r="AN117"/>
      <c r="AO117"/>
      <c r="AP117"/>
      <c r="AQ117"/>
      <c r="AR117"/>
      <c r="AS117"/>
      <c r="AT117"/>
      <c r="AU117"/>
      <c r="AV117"/>
      <c r="AW117"/>
      <c r="AX117"/>
      <c r="AY117"/>
      <c r="AZ117"/>
      <c r="BA117"/>
      <c r="BB117"/>
      <c r="BC117"/>
      <c r="BD117"/>
      <c r="BE117"/>
      <c r="BF117"/>
      <c r="BG117"/>
      <c r="BH117"/>
      <c r="BI117"/>
      <c r="BJ117"/>
      <c r="BK117"/>
      <c r="BL117"/>
      <c r="BM117"/>
      <c r="BN117"/>
      <c r="BO117"/>
      <c r="BP117"/>
      <c r="BQ117"/>
      <c r="BR117"/>
      <c r="BS117"/>
      <c r="BT117"/>
      <c r="BU117"/>
      <c r="BV117"/>
      <c r="BW117"/>
      <c r="BX117"/>
      <c r="BY117"/>
      <c r="BZ117"/>
      <c r="CA117"/>
      <c r="CB117"/>
      <c r="CC117"/>
      <c r="CD117"/>
      <c r="CE117"/>
      <c r="CF117"/>
      <c r="CG117"/>
      <c r="CH117"/>
      <c r="CI117"/>
      <c r="CJ117"/>
      <c r="CK117"/>
      <c r="CL117"/>
      <c r="CM117"/>
      <c r="CN117"/>
      <c r="CO117"/>
      <c r="CP117"/>
      <c r="CQ117"/>
    </row>
    <row r="118" spans="1:95" s="4" customFormat="1" ht="15" customHeight="1" x14ac:dyDescent="0.25">
      <c r="A118" s="50"/>
      <c r="B118" s="45"/>
      <c r="C118" s="46"/>
      <c r="D118" s="51"/>
      <c r="E118"/>
      <c r="F118"/>
      <c r="G118"/>
      <c r="H118"/>
      <c r="I118"/>
      <c r="J118"/>
      <c r="K118"/>
      <c r="L118"/>
      <c r="M118"/>
      <c r="N118"/>
      <c r="O118"/>
      <c r="P118"/>
      <c r="Q118"/>
      <c r="R118"/>
      <c r="S118"/>
      <c r="T118"/>
      <c r="U118"/>
      <c r="V118"/>
      <c r="W118"/>
      <c r="X118"/>
      <c r="Y118"/>
      <c r="Z118"/>
      <c r="AA118"/>
      <c r="AB118"/>
      <c r="AC118"/>
      <c r="AD118"/>
      <c r="AE118"/>
      <c r="AF118"/>
      <c r="AG118"/>
      <c r="AH118"/>
      <c r="AI118"/>
      <c r="AJ118"/>
      <c r="AK118"/>
      <c r="AL118"/>
      <c r="AM118"/>
      <c r="AN118"/>
      <c r="AO118"/>
      <c r="AP118"/>
      <c r="AQ118"/>
      <c r="AR118"/>
      <c r="AS118"/>
      <c r="AT118"/>
      <c r="AU118"/>
      <c r="AV118"/>
      <c r="AW118"/>
      <c r="AX118"/>
      <c r="AY118"/>
      <c r="AZ118"/>
      <c r="BA118"/>
      <c r="BB118"/>
      <c r="BC118"/>
      <c r="BD118"/>
      <c r="BE118"/>
      <c r="BF118"/>
      <c r="BG118"/>
      <c r="BH118"/>
      <c r="BI118"/>
      <c r="BJ118"/>
      <c r="BK118"/>
      <c r="BL118"/>
      <c r="BM118"/>
      <c r="BN118"/>
      <c r="BO118"/>
      <c r="BP118"/>
      <c r="BQ118"/>
      <c r="BR118"/>
      <c r="BS118"/>
      <c r="BT118"/>
      <c r="BU118"/>
      <c r="BV118"/>
      <c r="BW118"/>
      <c r="BX118"/>
      <c r="BY118"/>
      <c r="BZ118"/>
      <c r="CA118"/>
      <c r="CB118"/>
      <c r="CC118"/>
      <c r="CD118"/>
      <c r="CE118"/>
      <c r="CF118"/>
      <c r="CG118"/>
      <c r="CH118"/>
      <c r="CI118"/>
      <c r="CJ118"/>
      <c r="CK118"/>
      <c r="CL118"/>
      <c r="CM118"/>
      <c r="CN118"/>
      <c r="CO118"/>
      <c r="CP118"/>
      <c r="CQ118"/>
    </row>
    <row r="119" spans="1:95" s="4" customFormat="1" ht="15" customHeight="1" x14ac:dyDescent="0.25">
      <c r="A119" s="50"/>
      <c r="B119" s="45"/>
      <c r="C119" s="46"/>
      <c r="D119" s="51"/>
      <c r="E119"/>
      <c r="F119"/>
      <c r="G119"/>
      <c r="H119"/>
      <c r="I119"/>
      <c r="J119"/>
      <c r="K119"/>
      <c r="L119"/>
      <c r="M119"/>
      <c r="N119"/>
      <c r="O119"/>
      <c r="P119"/>
      <c r="Q119"/>
      <c r="R119"/>
      <c r="S119"/>
      <c r="T119"/>
      <c r="U119"/>
      <c r="V119"/>
      <c r="W119"/>
      <c r="X119"/>
      <c r="Y119"/>
      <c r="Z119"/>
      <c r="AA119"/>
      <c r="AB119"/>
      <c r="AC119"/>
      <c r="AD119"/>
      <c r="AE119"/>
      <c r="AF119"/>
      <c r="AG119"/>
      <c r="AH119"/>
      <c r="AI119"/>
      <c r="AJ119"/>
      <c r="AK119"/>
      <c r="AL119"/>
      <c r="AM119"/>
      <c r="AN119"/>
      <c r="AO119"/>
      <c r="AP119"/>
      <c r="AQ119"/>
      <c r="AR119"/>
      <c r="AS119"/>
      <c r="AT119"/>
      <c r="AU119"/>
      <c r="AV119"/>
      <c r="AW119"/>
      <c r="AX119"/>
      <c r="AY119"/>
      <c r="AZ119"/>
      <c r="BA119"/>
      <c r="BB119"/>
      <c r="BC119"/>
      <c r="BD119"/>
      <c r="BE119"/>
      <c r="BF119"/>
      <c r="BG119"/>
      <c r="BH119"/>
      <c r="BI119"/>
      <c r="BJ119"/>
      <c r="BK119"/>
      <c r="BL119"/>
      <c r="BM119"/>
      <c r="BN119"/>
      <c r="BO119"/>
      <c r="BP119"/>
      <c r="BQ119"/>
      <c r="BR119"/>
      <c r="BS119"/>
      <c r="BT119"/>
      <c r="BU119"/>
      <c r="BV119"/>
      <c r="BW119"/>
      <c r="BX119"/>
      <c r="BY119"/>
      <c r="BZ119"/>
      <c r="CA119"/>
      <c r="CB119"/>
      <c r="CC119"/>
      <c r="CD119"/>
      <c r="CE119"/>
      <c r="CF119"/>
      <c r="CG119"/>
      <c r="CH119"/>
      <c r="CI119"/>
      <c r="CJ119"/>
      <c r="CK119"/>
      <c r="CL119"/>
      <c r="CM119"/>
      <c r="CN119"/>
      <c r="CO119"/>
      <c r="CP119"/>
      <c r="CQ119"/>
    </row>
    <row r="120" spans="1:95" s="4" customFormat="1" ht="15" customHeight="1" x14ac:dyDescent="0.25">
      <c r="A120" s="52"/>
      <c r="B120" s="276"/>
      <c r="C120" s="277"/>
      <c r="D120" s="278"/>
      <c r="E120"/>
      <c r="F120"/>
      <c r="G120"/>
      <c r="H120"/>
      <c r="I120"/>
      <c r="J120"/>
      <c r="K120"/>
      <c r="L120"/>
      <c r="M120"/>
      <c r="N120"/>
      <c r="O120"/>
      <c r="P120"/>
      <c r="Q120"/>
      <c r="R120"/>
      <c r="S120"/>
      <c r="T120"/>
      <c r="U120"/>
      <c r="V120"/>
      <c r="W120"/>
      <c r="X120"/>
      <c r="Y120"/>
      <c r="Z120"/>
      <c r="AA120"/>
      <c r="AB120"/>
      <c r="AC120"/>
      <c r="AD120"/>
      <c r="AE120"/>
      <c r="AF120"/>
      <c r="AG120"/>
      <c r="AH120"/>
      <c r="AI120"/>
      <c r="AJ120"/>
      <c r="AK120"/>
      <c r="AL120"/>
      <c r="AM120"/>
      <c r="AN120"/>
      <c r="AO120"/>
      <c r="AP120"/>
      <c r="AQ120"/>
      <c r="AR120"/>
      <c r="AS120"/>
      <c r="AT120"/>
      <c r="AU120"/>
      <c r="AV120"/>
      <c r="AW120"/>
      <c r="AX120"/>
      <c r="AY120"/>
      <c r="AZ120"/>
      <c r="BA120"/>
      <c r="BB120"/>
      <c r="BC120"/>
      <c r="BD120"/>
      <c r="BE120"/>
      <c r="BF120"/>
      <c r="BG120"/>
      <c r="BH120"/>
      <c r="BI120"/>
      <c r="BJ120"/>
      <c r="BK120"/>
      <c r="BL120"/>
      <c r="BM120"/>
      <c r="BN120"/>
      <c r="BO120"/>
      <c r="BP120"/>
      <c r="BQ120"/>
      <c r="BR120"/>
      <c r="BS120"/>
      <c r="BT120"/>
      <c r="BU120"/>
      <c r="BV120"/>
      <c r="BW120"/>
      <c r="BX120"/>
      <c r="BY120"/>
      <c r="BZ120"/>
      <c r="CA120"/>
      <c r="CB120"/>
      <c r="CC120"/>
      <c r="CD120"/>
      <c r="CE120"/>
      <c r="CF120"/>
      <c r="CG120"/>
      <c r="CH120"/>
      <c r="CI120"/>
      <c r="CJ120"/>
      <c r="CK120"/>
      <c r="CL120"/>
      <c r="CM120"/>
      <c r="CN120"/>
      <c r="CO120"/>
      <c r="CP120"/>
      <c r="CQ120"/>
    </row>
    <row r="121" spans="1:95" s="4" customFormat="1" ht="15" customHeight="1" x14ac:dyDescent="0.25">
      <c r="A121" s="50"/>
      <c r="B121" s="276"/>
      <c r="C121" s="277"/>
      <c r="D121" s="277"/>
      <c r="E121"/>
      <c r="F121"/>
      <c r="G121"/>
      <c r="H121"/>
      <c r="I121"/>
      <c r="J121"/>
      <c r="K121"/>
      <c r="L121"/>
      <c r="M121"/>
      <c r="N121"/>
      <c r="O121"/>
      <c r="P121"/>
      <c r="Q121"/>
      <c r="R121"/>
      <c r="S121"/>
      <c r="T121"/>
      <c r="U121"/>
      <c r="V121"/>
      <c r="W121"/>
      <c r="X121"/>
      <c r="Y121"/>
      <c r="Z121"/>
      <c r="AA121"/>
      <c r="AB121"/>
      <c r="AC121"/>
      <c r="AD121"/>
      <c r="AE121"/>
      <c r="AF121"/>
      <c r="AG121"/>
      <c r="AH121"/>
      <c r="AI121"/>
      <c r="AJ121"/>
      <c r="AK121"/>
      <c r="AL121"/>
      <c r="AM121"/>
      <c r="AN121"/>
      <c r="AO121"/>
      <c r="AP121"/>
      <c r="AQ121"/>
      <c r="AR121"/>
      <c r="AS121"/>
      <c r="AT121"/>
      <c r="AU121"/>
      <c r="AV121"/>
      <c r="AW121"/>
      <c r="AX121"/>
      <c r="AY121"/>
      <c r="AZ121"/>
      <c r="BA121"/>
      <c r="BB121"/>
      <c r="BC121"/>
      <c r="BD121"/>
      <c r="BE121"/>
      <c r="BF121"/>
      <c r="BG121"/>
      <c r="BH121"/>
      <c r="BI121"/>
      <c r="BJ121"/>
      <c r="BK121"/>
      <c r="BL121"/>
      <c r="BM121"/>
      <c r="BN121"/>
      <c r="BO121"/>
      <c r="BP121"/>
      <c r="BQ121"/>
      <c r="BR121"/>
      <c r="BS121"/>
      <c r="BT121"/>
      <c r="BU121"/>
      <c r="BV121"/>
      <c r="BW121"/>
      <c r="BX121"/>
      <c r="BY121"/>
      <c r="BZ121"/>
      <c r="CA121"/>
      <c r="CB121"/>
      <c r="CC121"/>
      <c r="CD121"/>
      <c r="CE121"/>
      <c r="CF121"/>
      <c r="CG121"/>
      <c r="CH121"/>
      <c r="CI121"/>
      <c r="CJ121"/>
      <c r="CK121"/>
      <c r="CL121"/>
      <c r="CM121"/>
      <c r="CN121"/>
      <c r="CO121"/>
      <c r="CP121"/>
      <c r="CQ121"/>
    </row>
    <row r="122" spans="1:95" s="30" customFormat="1" ht="50.1" customHeight="1" x14ac:dyDescent="0.25">
      <c r="A122" s="50"/>
      <c r="B122" s="260" t="s">
        <v>127</v>
      </c>
      <c r="C122" s="261"/>
      <c r="D122" s="53">
        <f>SUM(D7:D117)</f>
        <v>10787612</v>
      </c>
      <c r="E122" s="40"/>
      <c r="F122" s="40"/>
      <c r="G122" s="40"/>
      <c r="H122" s="40"/>
      <c r="I122" s="40"/>
      <c r="J122" s="40"/>
      <c r="K122" s="40"/>
      <c r="L122" s="40"/>
      <c r="M122" s="40"/>
      <c r="N122" s="40"/>
      <c r="O122" s="40"/>
      <c r="P122" s="40"/>
      <c r="Q122" s="40"/>
      <c r="R122" s="40"/>
      <c r="S122" s="40"/>
      <c r="T122" s="40"/>
      <c r="U122" s="40"/>
      <c r="V122" s="40"/>
      <c r="W122" s="40"/>
      <c r="X122" s="40"/>
      <c r="Y122" s="40"/>
      <c r="Z122" s="40"/>
      <c r="AA122" s="40"/>
      <c r="AB122" s="40"/>
      <c r="AC122" s="40"/>
      <c r="AD122" s="40"/>
      <c r="AE122" s="40"/>
      <c r="AF122" s="40"/>
      <c r="AG122" s="40"/>
      <c r="AH122" s="40"/>
      <c r="AI122" s="40"/>
      <c r="AJ122" s="40"/>
      <c r="AK122" s="40"/>
      <c r="AL122" s="40"/>
      <c r="AM122" s="40"/>
      <c r="AN122" s="40"/>
      <c r="AO122" s="40"/>
      <c r="AP122" s="40"/>
      <c r="AQ122" s="40"/>
      <c r="AR122" s="40"/>
      <c r="AS122" s="40"/>
      <c r="AT122" s="40"/>
      <c r="AU122" s="40"/>
      <c r="AV122" s="40"/>
      <c r="AW122" s="40"/>
      <c r="AX122" s="40"/>
      <c r="AY122" s="40"/>
      <c r="AZ122" s="40"/>
      <c r="BA122" s="40"/>
      <c r="BB122" s="40"/>
      <c r="BC122" s="40"/>
      <c r="BD122" s="40"/>
      <c r="BE122" s="40"/>
      <c r="BF122" s="40"/>
      <c r="BG122" s="40"/>
      <c r="BH122" s="40"/>
      <c r="BI122" s="40"/>
      <c r="BJ122" s="40"/>
      <c r="BK122" s="40"/>
      <c r="BL122" s="40"/>
      <c r="BM122" s="40"/>
      <c r="BN122" s="40"/>
      <c r="BO122" s="40"/>
      <c r="BP122" s="40"/>
      <c r="BQ122" s="40"/>
      <c r="BR122" s="40"/>
      <c r="BS122" s="40"/>
      <c r="BT122" s="40"/>
      <c r="BU122" s="40"/>
      <c r="BV122" s="40"/>
      <c r="BW122" s="40"/>
      <c r="BX122" s="40"/>
      <c r="BY122" s="40"/>
      <c r="BZ122" s="40"/>
      <c r="CA122" s="40"/>
      <c r="CB122" s="40"/>
      <c r="CC122" s="40"/>
      <c r="CD122" s="40"/>
      <c r="CE122" s="40"/>
      <c r="CF122" s="40"/>
      <c r="CG122" s="40"/>
      <c r="CH122" s="40"/>
      <c r="CI122" s="40"/>
      <c r="CJ122" s="40"/>
      <c r="CK122" s="40"/>
      <c r="CL122" s="40"/>
      <c r="CM122" s="40"/>
      <c r="CN122" s="40"/>
      <c r="CO122" s="40"/>
      <c r="CP122" s="40"/>
      <c r="CQ122" s="40"/>
    </row>
    <row r="123" spans="1:95" s="4" customFormat="1" ht="15" customHeight="1" x14ac:dyDescent="0.25">
      <c r="A123" s="52"/>
      <c r="B123" s="26"/>
      <c r="C123" s="54" t="s">
        <v>16</v>
      </c>
      <c r="D123" s="55">
        <f>Sources!D11</f>
        <v>10787612.436664814</v>
      </c>
      <c r="E123"/>
      <c r="F123"/>
      <c r="G123"/>
      <c r="H123"/>
      <c r="I123"/>
      <c r="J123"/>
      <c r="K123"/>
      <c r="L123"/>
      <c r="M123"/>
      <c r="N123"/>
      <c r="O123"/>
      <c r="P123"/>
      <c r="Q123"/>
      <c r="R123"/>
      <c r="S123"/>
      <c r="T123"/>
      <c r="U123"/>
      <c r="V123"/>
      <c r="W123"/>
      <c r="X123"/>
      <c r="Y123"/>
      <c r="Z123"/>
      <c r="AA123"/>
      <c r="AB123"/>
      <c r="AC123"/>
      <c r="AD123"/>
      <c r="AE123"/>
      <c r="AF123"/>
      <c r="AG123"/>
      <c r="AH123"/>
      <c r="AI123"/>
      <c r="AJ123"/>
      <c r="AK123"/>
      <c r="AL123"/>
      <c r="AM123"/>
      <c r="AN123"/>
      <c r="AO123"/>
      <c r="AP123"/>
      <c r="AQ123"/>
      <c r="AR123"/>
      <c r="AS123"/>
      <c r="AT123"/>
      <c r="AU123"/>
      <c r="AV123"/>
      <c r="AW123"/>
      <c r="AX123"/>
      <c r="AY123"/>
      <c r="AZ123"/>
      <c r="BA123"/>
      <c r="BB123"/>
      <c r="BC123"/>
      <c r="BD123"/>
      <c r="BE123"/>
      <c r="BF123"/>
      <c r="BG123"/>
      <c r="BH123"/>
      <c r="BI123"/>
      <c r="BJ123"/>
      <c r="BK123"/>
      <c r="BL123"/>
      <c r="BM123"/>
      <c r="BN123"/>
      <c r="BO123"/>
      <c r="BP123"/>
      <c r="BQ123"/>
      <c r="BR123"/>
      <c r="BS123"/>
      <c r="BT123"/>
      <c r="BU123"/>
      <c r="BV123"/>
      <c r="BW123"/>
      <c r="BX123"/>
      <c r="BY123"/>
      <c r="BZ123"/>
      <c r="CA123"/>
      <c r="CB123"/>
      <c r="CC123"/>
      <c r="CD123"/>
      <c r="CE123"/>
      <c r="CF123"/>
      <c r="CG123"/>
      <c r="CH123"/>
      <c r="CI123"/>
      <c r="CJ123"/>
      <c r="CK123"/>
      <c r="CL123"/>
      <c r="CM123"/>
      <c r="CN123"/>
      <c r="CO123"/>
      <c r="CP123"/>
      <c r="CQ123"/>
    </row>
    <row r="124" spans="1:95" s="4" customFormat="1" ht="15" customHeight="1" x14ac:dyDescent="0.25">
      <c r="A124" s="31"/>
      <c r="B124" s="7"/>
      <c r="C124" s="7"/>
      <c r="D124" s="7"/>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row>
    <row r="125" spans="1:95" ht="30" customHeight="1" x14ac:dyDescent="0.25">
      <c r="A125" s="52"/>
      <c r="B125" s="57"/>
      <c r="C125" s="57"/>
      <c r="D125" s="57"/>
      <c r="E125" s="26"/>
      <c r="F125" s="26"/>
      <c r="G125" s="26"/>
      <c r="H125" s="26"/>
      <c r="I125" s="26"/>
      <c r="J125" s="26"/>
      <c r="K125" s="26"/>
      <c r="L125" s="26"/>
      <c r="M125" s="26"/>
      <c r="N125" s="26"/>
      <c r="O125" s="26"/>
      <c r="P125" s="26"/>
      <c r="Q125" s="26"/>
      <c r="R125" s="26"/>
      <c r="S125" s="26"/>
    </row>
    <row r="126" spans="1:95" s="59" customFormat="1" ht="99.95" customHeight="1" x14ac:dyDescent="0.25">
      <c r="A126" s="52"/>
      <c r="B126" s="58"/>
      <c r="C126" s="58"/>
      <c r="D126" s="58"/>
      <c r="E126" s="26"/>
      <c r="F126" s="26"/>
      <c r="G126" s="26"/>
      <c r="H126" s="26"/>
      <c r="I126" s="26"/>
      <c r="J126" s="26"/>
      <c r="K126" s="26"/>
      <c r="L126" s="26"/>
      <c r="M126" s="26"/>
      <c r="N126" s="26"/>
      <c r="O126" s="26"/>
      <c r="P126" s="26"/>
      <c r="Q126" s="26"/>
      <c r="R126" s="26"/>
      <c r="S126" s="26"/>
      <c r="T126"/>
      <c r="U126"/>
      <c r="V126"/>
      <c r="W126"/>
      <c r="X126"/>
      <c r="Y126"/>
      <c r="Z126"/>
      <c r="AA126"/>
      <c r="AB126"/>
      <c r="AC126"/>
      <c r="AD126"/>
      <c r="AE126"/>
      <c r="AF126"/>
      <c r="AG126"/>
      <c r="AH126"/>
      <c r="AI126"/>
    </row>
    <row r="127" spans="1:95" x14ac:dyDescent="0.25">
      <c r="A127" s="52"/>
      <c r="B127" s="57"/>
      <c r="C127" s="57"/>
      <c r="D127" s="57"/>
      <c r="E127" s="26"/>
      <c r="F127" s="26"/>
      <c r="G127" s="26"/>
      <c r="H127" s="26"/>
      <c r="I127" s="26"/>
      <c r="J127" s="26"/>
      <c r="K127" s="26"/>
      <c r="L127" s="26"/>
      <c r="M127" s="26"/>
      <c r="N127" s="26"/>
      <c r="O127" s="26"/>
      <c r="P127" s="26"/>
      <c r="Q127" s="26"/>
      <c r="R127" s="26"/>
      <c r="S127" s="26"/>
    </row>
    <row r="128" spans="1:95" ht="27" customHeight="1" x14ac:dyDescent="0.25">
      <c r="A128" s="52"/>
      <c r="B128" s="57"/>
      <c r="C128" s="57"/>
      <c r="D128" s="57"/>
      <c r="E128" s="26"/>
      <c r="F128" s="26"/>
      <c r="G128" s="26"/>
      <c r="H128" s="26"/>
      <c r="I128" s="26"/>
      <c r="J128" s="26"/>
      <c r="K128" s="26"/>
      <c r="L128" s="26"/>
      <c r="M128" s="26"/>
      <c r="N128" s="26"/>
      <c r="O128" s="26"/>
      <c r="P128" s="26"/>
      <c r="Q128" s="26"/>
      <c r="R128" s="26"/>
      <c r="S128" s="26"/>
    </row>
    <row r="129" spans="1:35" s="59" customFormat="1" ht="99.95" customHeight="1" x14ac:dyDescent="0.25">
      <c r="A129" s="52"/>
      <c r="B129" s="58"/>
      <c r="C129" s="58"/>
      <c r="D129" s="58"/>
      <c r="E129" s="26"/>
      <c r="F129" s="26"/>
      <c r="G129" s="26"/>
      <c r="H129" s="26"/>
      <c r="I129" s="26"/>
      <c r="J129" s="26"/>
      <c r="K129" s="26"/>
      <c r="L129" s="26"/>
      <c r="M129" s="26"/>
      <c r="N129" s="26"/>
      <c r="O129" s="26"/>
      <c r="P129" s="26"/>
      <c r="Q129" s="26"/>
      <c r="R129" s="26"/>
      <c r="S129" s="26"/>
      <c r="T129"/>
      <c r="U129"/>
      <c r="V129"/>
      <c r="W129"/>
      <c r="X129"/>
      <c r="Y129"/>
      <c r="Z129"/>
      <c r="AA129"/>
      <c r="AB129"/>
      <c r="AC129"/>
      <c r="AD129"/>
      <c r="AE129"/>
      <c r="AF129"/>
      <c r="AG129"/>
      <c r="AH129"/>
      <c r="AI129"/>
    </row>
    <row r="130" spans="1:35" s="59" customFormat="1" ht="15" customHeight="1" x14ac:dyDescent="0.25">
      <c r="A130" s="52"/>
      <c r="B130" s="26"/>
      <c r="C130" s="26"/>
      <c r="D130" s="26"/>
      <c r="E130"/>
      <c r="F130"/>
      <c r="G130"/>
      <c r="H130"/>
      <c r="I130"/>
      <c r="J130"/>
      <c r="K130"/>
      <c r="L130"/>
      <c r="M130"/>
      <c r="N130"/>
      <c r="O130"/>
      <c r="P130"/>
      <c r="Q130"/>
      <c r="R130"/>
      <c r="S130"/>
      <c r="T130"/>
      <c r="U130"/>
      <c r="V130"/>
      <c r="W130"/>
      <c r="X130"/>
      <c r="Y130"/>
      <c r="Z130"/>
      <c r="AA130"/>
      <c r="AB130"/>
      <c r="AC130"/>
      <c r="AD130"/>
      <c r="AE130"/>
      <c r="AF130"/>
      <c r="AG130"/>
      <c r="AH130"/>
      <c r="AI130"/>
    </row>
    <row r="131" spans="1:35" s="59" customFormat="1" x14ac:dyDescent="0.25">
      <c r="A131" s="29"/>
      <c r="B131"/>
      <c r="C131"/>
      <c r="D131"/>
      <c r="E131"/>
      <c r="F131"/>
      <c r="G131"/>
      <c r="H131"/>
      <c r="I131"/>
      <c r="J131"/>
      <c r="K131"/>
      <c r="L131"/>
      <c r="M131"/>
      <c r="N131"/>
      <c r="O131"/>
      <c r="P131"/>
      <c r="Q131"/>
      <c r="R131"/>
      <c r="S131"/>
      <c r="T131"/>
      <c r="U131"/>
      <c r="V131"/>
      <c r="W131"/>
      <c r="X131"/>
      <c r="Y131"/>
      <c r="Z131"/>
      <c r="AA131"/>
      <c r="AB131"/>
      <c r="AC131"/>
      <c r="AD131"/>
      <c r="AE131"/>
      <c r="AF131"/>
      <c r="AG131"/>
      <c r="AH131"/>
      <c r="AI131"/>
    </row>
    <row r="132" spans="1:35" s="59" customFormat="1" x14ac:dyDescent="0.25">
      <c r="A132"/>
      <c r="B132" s="29"/>
      <c r="C132" s="61"/>
      <c r="D132" s="61"/>
      <c r="E132"/>
      <c r="F132"/>
      <c r="G132"/>
      <c r="H132"/>
      <c r="I132"/>
      <c r="J132"/>
      <c r="K132"/>
      <c r="L132"/>
      <c r="M132"/>
      <c r="N132"/>
      <c r="O132"/>
      <c r="P132"/>
      <c r="Q132"/>
      <c r="R132"/>
      <c r="S132"/>
      <c r="T132"/>
      <c r="U132"/>
      <c r="V132"/>
      <c r="W132"/>
      <c r="X132"/>
      <c r="Y132"/>
      <c r="Z132"/>
      <c r="AA132"/>
      <c r="AB132"/>
      <c r="AC132"/>
      <c r="AD132"/>
      <c r="AE132"/>
      <c r="AF132"/>
      <c r="AG132"/>
      <c r="AH132"/>
      <c r="AI132"/>
    </row>
    <row r="133" spans="1:35" s="59" customFormat="1" x14ac:dyDescent="0.25">
      <c r="A133" s="62"/>
      <c r="B133" s="62"/>
      <c r="C133" s="63"/>
      <c r="D133" s="64"/>
      <c r="E133"/>
      <c r="F133"/>
      <c r="G133"/>
      <c r="H133"/>
      <c r="I133"/>
      <c r="J133"/>
      <c r="K133"/>
      <c r="L133"/>
      <c r="M133"/>
      <c r="N133"/>
      <c r="O133"/>
      <c r="P133"/>
      <c r="Q133"/>
      <c r="R133"/>
      <c r="S133"/>
      <c r="T133"/>
      <c r="U133"/>
      <c r="V133"/>
      <c r="W133"/>
      <c r="X133"/>
      <c r="Y133"/>
      <c r="Z133"/>
      <c r="AA133"/>
      <c r="AB133"/>
      <c r="AC133"/>
      <c r="AD133"/>
      <c r="AE133"/>
      <c r="AF133"/>
      <c r="AG133"/>
    </row>
    <row r="134" spans="1:35" s="59" customFormat="1" x14ac:dyDescent="0.25">
      <c r="A134" s="65"/>
      <c r="B134" s="65"/>
      <c r="C134" s="66"/>
      <c r="D134" s="67"/>
      <c r="E134"/>
      <c r="F134"/>
      <c r="G134"/>
      <c r="H134"/>
      <c r="I134"/>
      <c r="J134"/>
      <c r="K134"/>
      <c r="L134"/>
      <c r="M134"/>
      <c r="N134"/>
      <c r="O134"/>
      <c r="P134"/>
      <c r="Q134"/>
      <c r="R134"/>
      <c r="S134"/>
      <c r="T134"/>
      <c r="U134"/>
      <c r="V134"/>
      <c r="W134"/>
      <c r="X134"/>
      <c r="Y134"/>
      <c r="Z134"/>
      <c r="AA134"/>
      <c r="AB134"/>
      <c r="AC134"/>
      <c r="AD134"/>
      <c r="AE134"/>
      <c r="AF134"/>
      <c r="AG134"/>
    </row>
    <row r="135" spans="1:35" s="59" customFormat="1" x14ac:dyDescent="0.25">
      <c r="A135"/>
      <c r="B135" s="29"/>
      <c r="C135"/>
      <c r="D135"/>
      <c r="E135"/>
      <c r="F135"/>
      <c r="G135"/>
      <c r="H135"/>
      <c r="I135"/>
      <c r="J135"/>
      <c r="K135"/>
      <c r="L135"/>
      <c r="M135"/>
      <c r="N135"/>
      <c r="O135"/>
      <c r="P135"/>
      <c r="Q135"/>
      <c r="R135"/>
      <c r="S135"/>
      <c r="T135"/>
      <c r="U135"/>
      <c r="V135"/>
      <c r="W135"/>
      <c r="X135"/>
      <c r="Y135"/>
      <c r="Z135"/>
      <c r="AA135"/>
      <c r="AB135"/>
      <c r="AC135"/>
      <c r="AD135"/>
      <c r="AE135"/>
      <c r="AF135"/>
      <c r="AG135"/>
      <c r="AH135"/>
      <c r="AI135"/>
    </row>
    <row r="137" spans="1:35" s="59" customFormat="1" ht="15" customHeight="1" x14ac:dyDescent="0.25">
      <c r="A137" s="26"/>
      <c r="B137" s="26"/>
      <c r="C137" s="68"/>
      <c r="D137" s="68"/>
      <c r="E137"/>
      <c r="F137"/>
      <c r="G137"/>
      <c r="H137"/>
      <c r="I137"/>
      <c r="J137"/>
      <c r="K137"/>
      <c r="L137"/>
      <c r="M137"/>
      <c r="N137"/>
      <c r="O137"/>
      <c r="P137"/>
      <c r="Q137"/>
      <c r="R137"/>
      <c r="S137"/>
      <c r="T137"/>
      <c r="U137"/>
      <c r="V137"/>
      <c r="W137"/>
      <c r="X137"/>
      <c r="Y137"/>
      <c r="Z137"/>
      <c r="AA137"/>
      <c r="AB137"/>
      <c r="AC137"/>
      <c r="AD137"/>
      <c r="AE137"/>
      <c r="AF137"/>
      <c r="AG137"/>
      <c r="AH137"/>
    </row>
    <row r="138" spans="1:35" s="59" customFormat="1" ht="15" customHeight="1" x14ac:dyDescent="0.25">
      <c r="A138" s="69"/>
      <c r="B138" s="69"/>
      <c r="C138" s="66"/>
      <c r="D138" s="70"/>
      <c r="E138"/>
      <c r="F138"/>
      <c r="G138"/>
      <c r="H138"/>
      <c r="I138"/>
      <c r="J138"/>
      <c r="K138"/>
      <c r="L138"/>
      <c r="M138"/>
      <c r="N138"/>
      <c r="O138"/>
      <c r="P138"/>
      <c r="Q138"/>
      <c r="R138"/>
      <c r="S138"/>
      <c r="T138"/>
      <c r="U138"/>
      <c r="V138"/>
      <c r="W138"/>
      <c r="X138"/>
      <c r="Y138"/>
      <c r="Z138"/>
      <c r="AA138"/>
      <c r="AB138"/>
      <c r="AC138"/>
      <c r="AD138"/>
      <c r="AE138"/>
      <c r="AF138"/>
      <c r="AG138"/>
      <c r="AH138"/>
    </row>
    <row r="139" spans="1:35" s="59" customFormat="1" ht="15" customHeight="1" x14ac:dyDescent="0.25">
      <c r="A139" s="69"/>
      <c r="B139" s="69"/>
      <c r="C139" s="66"/>
      <c r="D139" s="70"/>
      <c r="E139"/>
      <c r="F139"/>
      <c r="G139"/>
      <c r="H139"/>
      <c r="I139"/>
      <c r="J139"/>
      <c r="K139"/>
      <c r="L139"/>
      <c r="M139"/>
      <c r="N139"/>
      <c r="O139"/>
      <c r="P139"/>
      <c r="Q139"/>
      <c r="R139"/>
      <c r="S139"/>
      <c r="T139"/>
      <c r="U139"/>
      <c r="V139"/>
      <c r="W139"/>
      <c r="X139"/>
      <c r="Y139"/>
      <c r="Z139"/>
      <c r="AA139"/>
      <c r="AB139"/>
      <c r="AC139"/>
      <c r="AD139"/>
      <c r="AE139"/>
      <c r="AF139"/>
      <c r="AG139"/>
      <c r="AH139"/>
    </row>
    <row r="140" spans="1:35" s="59" customFormat="1" x14ac:dyDescent="0.25">
      <c r="A140" s="69"/>
      <c r="B140" s="69"/>
      <c r="C140" s="66"/>
      <c r="D140" s="70"/>
      <c r="E140"/>
      <c r="F140"/>
      <c r="G140"/>
      <c r="H140"/>
      <c r="I140"/>
      <c r="J140"/>
      <c r="K140"/>
      <c r="L140"/>
      <c r="M140"/>
      <c r="N140"/>
      <c r="O140"/>
      <c r="P140"/>
      <c r="Q140"/>
      <c r="R140"/>
      <c r="S140"/>
      <c r="T140"/>
      <c r="U140"/>
      <c r="V140"/>
      <c r="W140"/>
      <c r="X140"/>
      <c r="Y140"/>
      <c r="Z140"/>
      <c r="AA140"/>
      <c r="AB140"/>
      <c r="AC140"/>
      <c r="AD140"/>
      <c r="AE140"/>
      <c r="AF140"/>
      <c r="AG140"/>
      <c r="AH140"/>
    </row>
    <row r="141" spans="1:35" s="59" customFormat="1" x14ac:dyDescent="0.25">
      <c r="A141" s="26"/>
      <c r="B141" s="26"/>
      <c r="C141" s="68"/>
      <c r="D141" s="68"/>
      <c r="E141"/>
      <c r="F141"/>
      <c r="G141"/>
      <c r="H141"/>
      <c r="I141"/>
      <c r="J141"/>
      <c r="K141"/>
      <c r="L141"/>
      <c r="M141"/>
      <c r="N141"/>
      <c r="O141"/>
      <c r="P141"/>
      <c r="Q141"/>
      <c r="R141"/>
      <c r="S141"/>
      <c r="T141"/>
      <c r="U141"/>
      <c r="V141"/>
      <c r="W141"/>
      <c r="X141"/>
      <c r="Y141"/>
      <c r="Z141"/>
      <c r="AA141"/>
      <c r="AB141"/>
      <c r="AC141"/>
      <c r="AD141"/>
      <c r="AE141"/>
      <c r="AF141"/>
      <c r="AG141"/>
      <c r="AH141"/>
    </row>
    <row r="142" spans="1:35" s="59" customFormat="1" x14ac:dyDescent="0.25">
      <c r="A142" s="69"/>
      <c r="B142" s="69"/>
      <c r="C142" s="66"/>
      <c r="D142" s="70"/>
      <c r="E142"/>
      <c r="F142"/>
      <c r="G142"/>
      <c r="H142"/>
      <c r="I142"/>
      <c r="J142"/>
      <c r="K142"/>
      <c r="L142"/>
      <c r="M142"/>
      <c r="N142"/>
      <c r="O142"/>
      <c r="P142"/>
      <c r="Q142"/>
      <c r="R142"/>
      <c r="S142"/>
      <c r="T142"/>
      <c r="U142"/>
      <c r="V142"/>
      <c r="W142"/>
      <c r="X142"/>
      <c r="Y142"/>
      <c r="Z142"/>
      <c r="AA142"/>
      <c r="AB142"/>
      <c r="AC142"/>
      <c r="AD142"/>
      <c r="AE142"/>
      <c r="AF142"/>
      <c r="AG142"/>
      <c r="AH142"/>
    </row>
    <row r="143" spans="1:35" s="59" customFormat="1" x14ac:dyDescent="0.25">
      <c r="A143" s="69"/>
      <c r="B143" s="69"/>
      <c r="C143" s="66"/>
      <c r="D143" s="70"/>
      <c r="E143"/>
      <c r="F143"/>
      <c r="G143"/>
      <c r="H143"/>
      <c r="I143"/>
      <c r="J143"/>
      <c r="K143"/>
      <c r="L143"/>
      <c r="M143"/>
      <c r="N143"/>
      <c r="O143"/>
      <c r="P143"/>
      <c r="Q143"/>
      <c r="R143"/>
      <c r="S143"/>
      <c r="T143"/>
      <c r="U143"/>
      <c r="V143"/>
      <c r="W143"/>
      <c r="X143"/>
      <c r="Y143"/>
      <c r="Z143"/>
      <c r="AA143"/>
      <c r="AB143"/>
      <c r="AC143"/>
      <c r="AD143"/>
      <c r="AE143"/>
      <c r="AF143"/>
      <c r="AG143"/>
      <c r="AH143"/>
    </row>
    <row r="144" spans="1:35" s="59" customFormat="1" x14ac:dyDescent="0.25">
      <c r="A144" s="69"/>
      <c r="B144" s="69"/>
      <c r="C144" s="66"/>
      <c r="D144" s="70"/>
      <c r="E144"/>
      <c r="F144"/>
      <c r="G144"/>
      <c r="H144"/>
      <c r="I144"/>
      <c r="J144"/>
      <c r="K144"/>
      <c r="L144"/>
      <c r="M144"/>
      <c r="N144"/>
      <c r="O144"/>
      <c r="P144"/>
      <c r="Q144"/>
      <c r="R144"/>
      <c r="S144"/>
      <c r="T144"/>
      <c r="U144"/>
      <c r="V144"/>
      <c r="W144"/>
      <c r="X144"/>
      <c r="Y144"/>
      <c r="Z144"/>
      <c r="AA144"/>
      <c r="AB144"/>
      <c r="AC144"/>
      <c r="AD144"/>
      <c r="AE144"/>
      <c r="AF144"/>
      <c r="AG144"/>
      <c r="AH144"/>
    </row>
    <row r="145" spans="1:34" s="59" customFormat="1" x14ac:dyDescent="0.25">
      <c r="E145"/>
      <c r="F145"/>
      <c r="G145"/>
      <c r="H145"/>
      <c r="I145"/>
      <c r="J145"/>
      <c r="K145"/>
      <c r="L145"/>
      <c r="M145"/>
      <c r="N145"/>
      <c r="O145"/>
      <c r="P145"/>
      <c r="Q145"/>
      <c r="R145"/>
      <c r="S145"/>
      <c r="T145"/>
      <c r="U145"/>
      <c r="V145"/>
      <c r="W145"/>
      <c r="X145"/>
      <c r="Y145"/>
      <c r="Z145"/>
      <c r="AA145"/>
      <c r="AB145"/>
      <c r="AC145"/>
      <c r="AD145"/>
      <c r="AE145"/>
      <c r="AF145"/>
      <c r="AG145"/>
      <c r="AH145"/>
    </row>
    <row r="146" spans="1:34" s="59" customFormat="1" x14ac:dyDescent="0.25">
      <c r="A146" s="69"/>
      <c r="B146" s="69"/>
      <c r="C146" s="66"/>
      <c r="D146" s="70"/>
      <c r="E146"/>
      <c r="F146"/>
      <c r="G146"/>
      <c r="H146"/>
      <c r="I146"/>
      <c r="J146"/>
      <c r="K146"/>
      <c r="L146"/>
      <c r="M146"/>
      <c r="N146"/>
      <c r="O146"/>
      <c r="P146"/>
      <c r="Q146"/>
      <c r="R146"/>
      <c r="S146"/>
      <c r="T146"/>
      <c r="U146"/>
      <c r="V146"/>
      <c r="W146"/>
      <c r="X146"/>
      <c r="Y146"/>
      <c r="Z146"/>
      <c r="AA146"/>
      <c r="AB146"/>
      <c r="AC146"/>
      <c r="AD146"/>
      <c r="AE146"/>
      <c r="AF146"/>
      <c r="AG146"/>
      <c r="AH146"/>
    </row>
    <row r="147" spans="1:34" s="59" customFormat="1" x14ac:dyDescent="0.25">
      <c r="A147" s="69"/>
      <c r="B147" s="69"/>
      <c r="C147" s="71"/>
      <c r="D147" s="70"/>
      <c r="E147"/>
      <c r="F147"/>
      <c r="G147"/>
      <c r="H147"/>
      <c r="I147"/>
      <c r="J147"/>
      <c r="K147"/>
      <c r="L147"/>
      <c r="M147"/>
      <c r="N147"/>
      <c r="O147"/>
      <c r="P147"/>
      <c r="Q147"/>
      <c r="R147"/>
      <c r="S147"/>
      <c r="T147"/>
      <c r="U147"/>
      <c r="V147"/>
      <c r="W147"/>
      <c r="X147"/>
      <c r="Y147"/>
      <c r="Z147"/>
      <c r="AA147"/>
      <c r="AB147"/>
      <c r="AC147"/>
      <c r="AD147"/>
      <c r="AE147"/>
      <c r="AF147"/>
      <c r="AG147"/>
      <c r="AH147"/>
    </row>
    <row r="148" spans="1:34" s="59" customFormat="1" x14ac:dyDescent="0.25">
      <c r="A148" s="69"/>
      <c r="B148" s="69"/>
      <c r="C148" s="66"/>
      <c r="D148" s="70"/>
      <c r="E148"/>
      <c r="F148"/>
      <c r="G148"/>
      <c r="H148"/>
      <c r="I148"/>
      <c r="J148"/>
      <c r="K148"/>
      <c r="L148"/>
      <c r="M148"/>
      <c r="N148"/>
      <c r="O148"/>
      <c r="P148"/>
      <c r="Q148"/>
      <c r="R148"/>
      <c r="S148"/>
      <c r="T148"/>
      <c r="U148"/>
      <c r="V148"/>
      <c r="W148"/>
      <c r="X148"/>
      <c r="Y148"/>
      <c r="Z148"/>
      <c r="AA148"/>
      <c r="AB148"/>
      <c r="AC148"/>
      <c r="AD148"/>
      <c r="AE148"/>
      <c r="AF148"/>
      <c r="AG148"/>
      <c r="AH148"/>
    </row>
    <row r="149" spans="1:34" s="59" customFormat="1" x14ac:dyDescent="0.25">
      <c r="A149" s="72"/>
      <c r="B149" s="72"/>
      <c r="C149" s="66"/>
      <c r="D149" s="70"/>
      <c r="E149"/>
      <c r="F149"/>
      <c r="G149"/>
      <c r="H149"/>
      <c r="I149"/>
      <c r="J149"/>
      <c r="K149"/>
      <c r="L149"/>
      <c r="M149"/>
      <c r="N149"/>
      <c r="O149"/>
      <c r="P149"/>
      <c r="Q149"/>
      <c r="R149"/>
      <c r="S149"/>
      <c r="T149"/>
      <c r="U149"/>
      <c r="V149"/>
      <c r="W149"/>
      <c r="X149"/>
      <c r="Y149"/>
      <c r="Z149"/>
      <c r="AA149"/>
      <c r="AB149"/>
      <c r="AC149"/>
      <c r="AD149"/>
      <c r="AE149"/>
      <c r="AF149"/>
      <c r="AG149"/>
      <c r="AH149"/>
    </row>
    <row r="150" spans="1:34" s="59" customFormat="1" x14ac:dyDescent="0.25">
      <c r="D150" s="26"/>
      <c r="E150"/>
      <c r="F150"/>
      <c r="G150"/>
      <c r="H150"/>
      <c r="I150"/>
      <c r="J150"/>
      <c r="K150"/>
      <c r="L150"/>
      <c r="M150"/>
      <c r="N150"/>
      <c r="O150"/>
      <c r="P150"/>
      <c r="Q150"/>
      <c r="R150"/>
      <c r="S150"/>
      <c r="T150"/>
      <c r="U150"/>
      <c r="V150"/>
      <c r="W150"/>
      <c r="X150"/>
      <c r="Y150"/>
      <c r="Z150"/>
      <c r="AA150"/>
      <c r="AB150"/>
      <c r="AC150"/>
      <c r="AD150"/>
      <c r="AE150"/>
      <c r="AF150"/>
      <c r="AG150"/>
      <c r="AH150"/>
    </row>
    <row r="151" spans="1:34" ht="30" customHeight="1" x14ac:dyDescent="0.25">
      <c r="A151" s="73"/>
      <c r="B151" s="73"/>
      <c r="C151" s="74"/>
      <c r="D151" s="74"/>
    </row>
    <row r="152" spans="1:34" ht="15" customHeight="1" x14ac:dyDescent="0.25">
      <c r="A152" s="62"/>
      <c r="B152" s="62"/>
      <c r="C152" s="74"/>
      <c r="D152" s="74"/>
    </row>
    <row r="153" spans="1:34" ht="15" customHeight="1" x14ac:dyDescent="0.25">
      <c r="A153" s="62"/>
      <c r="B153" s="62"/>
      <c r="C153" s="74"/>
      <c r="D153" s="74"/>
    </row>
    <row r="154" spans="1:34" ht="15" customHeight="1" x14ac:dyDescent="0.25">
      <c r="A154" s="62"/>
      <c r="B154" s="62"/>
      <c r="C154" s="74"/>
      <c r="D154" s="74"/>
    </row>
    <row r="155" spans="1:34" x14ac:dyDescent="0.25">
      <c r="A155" s="75"/>
      <c r="B155" s="75"/>
      <c r="C155" s="75"/>
      <c r="D155" s="75"/>
    </row>
    <row r="156" spans="1:34" x14ac:dyDescent="0.25">
      <c r="A156" s="76"/>
      <c r="B156" s="75"/>
      <c r="C156" s="75"/>
      <c r="D156" s="75"/>
    </row>
    <row r="158" spans="1:34" ht="18" hidden="1" customHeight="1" x14ac:dyDescent="0.25">
      <c r="A158" s="60"/>
    </row>
    <row r="159" spans="1:34" ht="30" hidden="1" customHeight="1" x14ac:dyDescent="0.25">
      <c r="A159" s="62"/>
      <c r="B159" s="62"/>
      <c r="C159" s="77"/>
      <c r="D159" s="77"/>
    </row>
    <row r="160" spans="1:34" ht="30" hidden="1" customHeight="1" x14ac:dyDescent="0.25">
      <c r="A160" s="62"/>
      <c r="B160" s="62"/>
      <c r="C160" s="77"/>
      <c r="D160" s="77"/>
    </row>
    <row r="161" spans="1:4" ht="30" hidden="1" customHeight="1" x14ac:dyDescent="0.25">
      <c r="A161" s="62"/>
      <c r="B161" s="62"/>
      <c r="C161" s="77"/>
      <c r="D161" s="77"/>
    </row>
    <row r="162" spans="1:4" ht="30" hidden="1" customHeight="1" x14ac:dyDescent="0.25">
      <c r="A162" s="62"/>
      <c r="B162" s="62"/>
      <c r="C162" s="77"/>
      <c r="D162" s="77"/>
    </row>
    <row r="163" spans="1:4" ht="30" hidden="1" customHeight="1" x14ac:dyDescent="0.25">
      <c r="A163" s="62"/>
      <c r="B163" s="62"/>
      <c r="C163" s="77"/>
      <c r="D163" s="77"/>
    </row>
    <row r="164" spans="1:4" ht="30" hidden="1" customHeight="1" x14ac:dyDescent="0.25">
      <c r="A164" s="62"/>
      <c r="B164" s="62"/>
      <c r="C164" s="77"/>
      <c r="D164" s="77"/>
    </row>
    <row r="165" spans="1:4" ht="30" hidden="1" customHeight="1" x14ac:dyDescent="0.25">
      <c r="A165" s="62"/>
      <c r="B165" s="62"/>
      <c r="C165" s="77"/>
      <c r="D165" s="77"/>
    </row>
    <row r="166" spans="1:4" ht="30" hidden="1" customHeight="1" x14ac:dyDescent="0.25">
      <c r="A166" s="62"/>
      <c r="B166" s="62"/>
      <c r="C166" s="77"/>
      <c r="D166" s="77"/>
    </row>
    <row r="167" spans="1:4" ht="30" hidden="1" customHeight="1" x14ac:dyDescent="0.25">
      <c r="A167" s="62"/>
      <c r="B167" s="62"/>
      <c r="C167" s="77"/>
      <c r="D167" s="77"/>
    </row>
    <row r="168" spans="1:4" ht="30" hidden="1" customHeight="1" x14ac:dyDescent="0.25">
      <c r="A168" s="62"/>
      <c r="B168" s="62"/>
      <c r="C168" s="77"/>
      <c r="D168" s="77"/>
    </row>
    <row r="169" spans="1:4" ht="30" hidden="1" customHeight="1" x14ac:dyDescent="0.25">
      <c r="A169" s="62"/>
      <c r="B169" s="62"/>
      <c r="C169" s="77"/>
      <c r="D169" s="77"/>
    </row>
    <row r="170" spans="1:4" ht="30" hidden="1" customHeight="1" x14ac:dyDescent="0.25">
      <c r="A170" s="62"/>
      <c r="B170" s="62"/>
      <c r="C170" s="77"/>
      <c r="D170" s="77"/>
    </row>
    <row r="171" spans="1:4" ht="30" hidden="1" customHeight="1" x14ac:dyDescent="0.25">
      <c r="A171" s="62"/>
      <c r="B171" s="62"/>
      <c r="C171" s="77"/>
      <c r="D171" s="77"/>
    </row>
    <row r="172" spans="1:4" ht="30" hidden="1" customHeight="1" x14ac:dyDescent="0.25">
      <c r="A172" s="62"/>
      <c r="B172" s="62"/>
      <c r="C172" s="77"/>
      <c r="D172" s="77"/>
    </row>
    <row r="173" spans="1:4" ht="30" hidden="1" customHeight="1" x14ac:dyDescent="0.25">
      <c r="A173" s="62"/>
      <c r="B173" s="62"/>
      <c r="C173" s="77"/>
      <c r="D173" s="77"/>
    </row>
    <row r="174" spans="1:4" ht="30" hidden="1" customHeight="1" x14ac:dyDescent="0.25">
      <c r="A174" s="62"/>
      <c r="B174" s="62"/>
      <c r="C174" s="77"/>
      <c r="D174" s="77"/>
    </row>
    <row r="175" spans="1:4" ht="30" hidden="1" customHeight="1" x14ac:dyDescent="0.25">
      <c r="A175" s="62"/>
      <c r="B175" s="62"/>
      <c r="C175" s="77"/>
      <c r="D175" s="77"/>
    </row>
    <row r="176" spans="1:4" ht="30" hidden="1" customHeight="1" x14ac:dyDescent="0.25">
      <c r="A176" s="62"/>
      <c r="B176" s="62"/>
      <c r="C176" s="77"/>
      <c r="D176" s="77"/>
    </row>
    <row r="177" spans="1:4" ht="30" hidden="1" customHeight="1" x14ac:dyDescent="0.25">
      <c r="A177" s="62"/>
      <c r="B177" s="62"/>
      <c r="C177" s="77"/>
      <c r="D177" s="77"/>
    </row>
    <row r="178" spans="1:4" ht="30" hidden="1" customHeight="1" x14ac:dyDescent="0.25">
      <c r="A178" s="62"/>
      <c r="B178" s="62"/>
      <c r="C178" s="77"/>
      <c r="D178" s="77"/>
    </row>
    <row r="179" spans="1:4" ht="30" hidden="1" customHeight="1" x14ac:dyDescent="0.25">
      <c r="A179" s="62"/>
      <c r="B179" s="62"/>
      <c r="C179" s="77"/>
      <c r="D179" s="77"/>
    </row>
    <row r="180" spans="1:4" ht="30" hidden="1" customHeight="1" x14ac:dyDescent="0.25">
      <c r="A180" s="62"/>
      <c r="B180" s="62"/>
      <c r="C180" s="77"/>
      <c r="D180" s="77"/>
    </row>
    <row r="181" spans="1:4" ht="30" hidden="1" customHeight="1" x14ac:dyDescent="0.25">
      <c r="A181" s="62"/>
      <c r="B181" s="62"/>
      <c r="C181" s="77"/>
      <c r="D181" s="77"/>
    </row>
    <row r="182" spans="1:4" ht="30" hidden="1" customHeight="1" x14ac:dyDescent="0.25">
      <c r="A182" s="62"/>
      <c r="B182" s="62"/>
      <c r="C182" s="77"/>
      <c r="D182" s="77"/>
    </row>
    <row r="183" spans="1:4" ht="30" hidden="1" customHeight="1" x14ac:dyDescent="0.25">
      <c r="A183" s="62"/>
      <c r="B183" s="62"/>
      <c r="C183" s="77"/>
      <c r="D183" s="77"/>
    </row>
    <row r="184" spans="1:4" ht="30" hidden="1" customHeight="1" x14ac:dyDescent="0.25">
      <c r="A184" s="62"/>
      <c r="B184" s="62"/>
      <c r="C184" s="77"/>
      <c r="D184" s="77"/>
    </row>
    <row r="185" spans="1:4" ht="30" hidden="1" customHeight="1" x14ac:dyDescent="0.25">
      <c r="A185" s="62"/>
      <c r="B185" s="62"/>
      <c r="C185" s="77"/>
      <c r="D185" s="77"/>
    </row>
    <row r="186" spans="1:4" ht="30" hidden="1" customHeight="1" x14ac:dyDescent="0.25">
      <c r="A186" s="62"/>
      <c r="B186" s="62"/>
      <c r="C186" s="77"/>
      <c r="D186" s="77"/>
    </row>
    <row r="187" spans="1:4" ht="30" hidden="1" customHeight="1" x14ac:dyDescent="0.25">
      <c r="A187" s="62"/>
      <c r="B187" s="62"/>
      <c r="C187" s="77"/>
      <c r="D187" s="77"/>
    </row>
    <row r="188" spans="1:4" ht="30" hidden="1" customHeight="1" x14ac:dyDescent="0.25">
      <c r="A188" s="62"/>
      <c r="B188" s="62"/>
      <c r="C188" s="77"/>
      <c r="D188" s="77"/>
    </row>
    <row r="189" spans="1:4" ht="30" hidden="1" customHeight="1" x14ac:dyDescent="0.25">
      <c r="A189" s="62"/>
      <c r="B189" s="62"/>
      <c r="C189" s="77"/>
      <c r="D189" s="77"/>
    </row>
    <row r="190" spans="1:4" ht="30" hidden="1" customHeight="1" x14ac:dyDescent="0.25">
      <c r="A190" s="62"/>
      <c r="B190" s="62"/>
      <c r="C190" s="77"/>
      <c r="D190" s="77"/>
    </row>
    <row r="191" spans="1:4" ht="30" hidden="1" customHeight="1" x14ac:dyDescent="0.25">
      <c r="A191" s="62"/>
      <c r="B191" s="62"/>
      <c r="C191" s="77"/>
      <c r="D191" s="77"/>
    </row>
    <row r="192" spans="1:4" ht="30" hidden="1" customHeight="1" x14ac:dyDescent="0.25">
      <c r="A192" s="62"/>
      <c r="B192" s="62"/>
      <c r="C192" s="77"/>
      <c r="D192" s="77"/>
    </row>
    <row r="193" spans="1:4" ht="30" hidden="1" customHeight="1" x14ac:dyDescent="0.25">
      <c r="A193" s="62"/>
      <c r="B193" s="62"/>
      <c r="C193" s="77"/>
      <c r="D193" s="77"/>
    </row>
    <row r="194" spans="1:4" ht="30" hidden="1" customHeight="1" x14ac:dyDescent="0.25">
      <c r="A194" s="62"/>
      <c r="B194" s="62"/>
      <c r="C194" s="77"/>
      <c r="D194" s="77"/>
    </row>
    <row r="195" spans="1:4" ht="30" hidden="1" customHeight="1" x14ac:dyDescent="0.25">
      <c r="A195" s="62"/>
      <c r="B195" s="62"/>
      <c r="C195" s="77"/>
      <c r="D195" s="77"/>
    </row>
    <row r="196" spans="1:4" ht="30" hidden="1" customHeight="1" x14ac:dyDescent="0.25">
      <c r="A196" s="62"/>
      <c r="B196" s="62"/>
      <c r="C196" s="77"/>
      <c r="D196" s="77"/>
    </row>
    <row r="197" spans="1:4" ht="30" hidden="1" customHeight="1" x14ac:dyDescent="0.25">
      <c r="A197" s="62"/>
      <c r="B197" s="62"/>
      <c r="C197" s="77"/>
      <c r="D197" s="77"/>
    </row>
    <row r="198" spans="1:4" ht="30" hidden="1" customHeight="1" x14ac:dyDescent="0.25">
      <c r="A198" s="62"/>
      <c r="B198" s="62"/>
      <c r="C198" s="77"/>
      <c r="D198" s="77"/>
    </row>
    <row r="199" spans="1:4" ht="30" hidden="1" customHeight="1" x14ac:dyDescent="0.25">
      <c r="A199" s="62"/>
      <c r="B199" s="62"/>
      <c r="C199" s="77"/>
      <c r="D199" s="77"/>
    </row>
    <row r="200" spans="1:4" x14ac:dyDescent="0.25">
      <c r="A200" s="78"/>
      <c r="B200" s="79"/>
      <c r="C200" s="79"/>
      <c r="D200" s="79"/>
    </row>
    <row r="201" spans="1:4" ht="15" hidden="1" customHeight="1" x14ac:dyDescent="0.25">
      <c r="A201" s="80"/>
    </row>
    <row r="202" spans="1:4" ht="15" hidden="1" customHeight="1" x14ac:dyDescent="0.25">
      <c r="A202" s="62"/>
      <c r="B202" s="62"/>
      <c r="C202" s="77"/>
      <c r="D202" s="77"/>
    </row>
    <row r="203" spans="1:4" ht="15" hidden="1" customHeight="1" x14ac:dyDescent="0.25">
      <c r="A203" s="62"/>
      <c r="B203" s="62"/>
      <c r="C203" s="77"/>
      <c r="D203" s="77"/>
    </row>
    <row r="204" spans="1:4" ht="15" hidden="1" customHeight="1" x14ac:dyDescent="0.25">
      <c r="A204" s="62"/>
      <c r="B204" s="62"/>
      <c r="C204" s="77"/>
      <c r="D204" s="77"/>
    </row>
    <row r="205" spans="1:4" ht="15" hidden="1" customHeight="1" x14ac:dyDescent="0.25">
      <c r="A205" s="62"/>
      <c r="B205" s="62"/>
      <c r="C205" s="77"/>
      <c r="D205" s="77"/>
    </row>
    <row r="206" spans="1:4" x14ac:dyDescent="0.25">
      <c r="A206" s="78"/>
      <c r="B206" s="79"/>
      <c r="C206" s="79"/>
      <c r="D206" s="79"/>
    </row>
    <row r="207" spans="1:4" s="1" customFormat="1" x14ac:dyDescent="0.25">
      <c r="A207" s="32"/>
    </row>
  </sheetData>
  <mergeCells count="96">
    <mergeCell ref="B120:D120"/>
    <mergeCell ref="B121:D121"/>
    <mergeCell ref="B122:C122"/>
    <mergeCell ref="B108:C108"/>
    <mergeCell ref="B109:C109"/>
    <mergeCell ref="B110:C110"/>
    <mergeCell ref="A114:A117"/>
    <mergeCell ref="B114:C114"/>
    <mergeCell ref="B115:C115"/>
    <mergeCell ref="B96:C96"/>
    <mergeCell ref="A100:A112"/>
    <mergeCell ref="B100:C100"/>
    <mergeCell ref="B101:C101"/>
    <mergeCell ref="B102:C102"/>
    <mergeCell ref="B103:C103"/>
    <mergeCell ref="B104:C104"/>
    <mergeCell ref="B105:C105"/>
    <mergeCell ref="B106:C106"/>
    <mergeCell ref="B107:C107"/>
    <mergeCell ref="A92:A98"/>
    <mergeCell ref="B92:C92"/>
    <mergeCell ref="B93:C93"/>
    <mergeCell ref="B76:C76"/>
    <mergeCell ref="B94:C94"/>
    <mergeCell ref="B95:C95"/>
    <mergeCell ref="B78:C78"/>
    <mergeCell ref="B79:C79"/>
    <mergeCell ref="B80:C80"/>
    <mergeCell ref="B81:C81"/>
    <mergeCell ref="B82:C82"/>
    <mergeCell ref="B83:C83"/>
    <mergeCell ref="B84:C84"/>
    <mergeCell ref="B85:C85"/>
    <mergeCell ref="B86:C86"/>
    <mergeCell ref="B87:C87"/>
    <mergeCell ref="B88:C88"/>
    <mergeCell ref="B71:C71"/>
    <mergeCell ref="B72:C72"/>
    <mergeCell ref="B73:C73"/>
    <mergeCell ref="B74:C74"/>
    <mergeCell ref="B75:C75"/>
    <mergeCell ref="B53:C53"/>
    <mergeCell ref="B54:C54"/>
    <mergeCell ref="B55:C55"/>
    <mergeCell ref="B56:C56"/>
    <mergeCell ref="A60:A90"/>
    <mergeCell ref="B60:C60"/>
    <mergeCell ref="B61:C61"/>
    <mergeCell ref="B62:C62"/>
    <mergeCell ref="B63:C63"/>
    <mergeCell ref="B64:C64"/>
    <mergeCell ref="B77:C77"/>
    <mergeCell ref="B65:C65"/>
    <mergeCell ref="B66:C66"/>
    <mergeCell ref="B68:C68"/>
    <mergeCell ref="B69:C69"/>
    <mergeCell ref="B70:C70"/>
    <mergeCell ref="B52:C52"/>
    <mergeCell ref="A38:A58"/>
    <mergeCell ref="B38:C38"/>
    <mergeCell ref="B39:C39"/>
    <mergeCell ref="B40:C40"/>
    <mergeCell ref="B41:C41"/>
    <mergeCell ref="B42:C42"/>
    <mergeCell ref="B43:C43"/>
    <mergeCell ref="B44:C44"/>
    <mergeCell ref="B45:C45"/>
    <mergeCell ref="B46:C46"/>
    <mergeCell ref="B47:C47"/>
    <mergeCell ref="B48:C48"/>
    <mergeCell ref="B49:C49"/>
    <mergeCell ref="B50:C50"/>
    <mergeCell ref="B51:C51"/>
    <mergeCell ref="A30:A36"/>
    <mergeCell ref="B30:C30"/>
    <mergeCell ref="B31:C31"/>
    <mergeCell ref="B32:C32"/>
    <mergeCell ref="B33:C33"/>
    <mergeCell ref="B34:C34"/>
    <mergeCell ref="A16:A17"/>
    <mergeCell ref="B16:C16"/>
    <mergeCell ref="B17:C17"/>
    <mergeCell ref="A19:A28"/>
    <mergeCell ref="B19:C19"/>
    <mergeCell ref="B23:C23"/>
    <mergeCell ref="B24:C24"/>
    <mergeCell ref="B25:C25"/>
    <mergeCell ref="B26:C26"/>
    <mergeCell ref="B6:C6"/>
    <mergeCell ref="A7:A14"/>
    <mergeCell ref="B7:C7"/>
    <mergeCell ref="B8:C8"/>
    <mergeCell ref="B9:C9"/>
    <mergeCell ref="B10:C10"/>
    <mergeCell ref="B11:C11"/>
    <mergeCell ref="B12:C12"/>
  </mergeCells>
  <dataValidations count="2">
    <dataValidation type="decimal" allowBlank="1" showErrorMessage="1" error="A whole number must be entered." prompt="Enter whole numbers only." sqref="D134 D26" xr:uid="{218FF838-9892-4C3A-AD20-711AFD355C80}">
      <formula1>0</formula1>
      <formula2>9.99999999999999E+44</formula2>
    </dataValidation>
    <dataValidation type="whole" allowBlank="1" showErrorMessage="1" error="A whole number must be entered." prompt="Enter whole numbers only." sqref="D124 D122 A141:B141 D135:D136 D130:D133 D150 D27:D117 D7:D25" xr:uid="{8984BFB0-63F4-41F0-891E-4985A74F57FD}">
      <formula1>0</formula1>
      <formula2>9.99999999999999E+44</formula2>
    </dataValidation>
  </dataValidations>
  <pageMargins left="0.7" right="0.7" top="0.75" bottom="0.75" header="0.3" footer="0.3"/>
  <pageSetup scale="80" orientation="portrait" horizontalDpi="0" verticalDpi="0" r:id="rId1"/>
  <rowBreaks count="2" manualBreakCount="2">
    <brk id="36" max="3" man="1"/>
    <brk id="90" max="3"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9A5F68-2AA0-4082-B33B-874BA1651B0C}">
  <dimension ref="A1:N15"/>
  <sheetViews>
    <sheetView zoomScaleNormal="100" workbookViewId="0">
      <selection activeCell="M2" sqref="M2:N2"/>
    </sheetView>
  </sheetViews>
  <sheetFormatPr defaultRowHeight="15" x14ac:dyDescent="0.25"/>
  <cols>
    <col min="1" max="1" width="22.7109375" customWidth="1"/>
    <col min="6" max="6" width="13.42578125" customWidth="1"/>
    <col min="7" max="12" width="12.42578125" customWidth="1"/>
    <col min="13" max="13" width="13.28515625" bestFit="1" customWidth="1"/>
    <col min="14" max="14" width="12.42578125" customWidth="1"/>
  </cols>
  <sheetData>
    <row r="1" spans="1:14" ht="22.5" x14ac:dyDescent="0.25">
      <c r="A1" s="2" t="s">
        <v>158</v>
      </c>
      <c r="B1" s="2"/>
      <c r="C1" s="2"/>
      <c r="D1" s="2"/>
      <c r="E1" s="2"/>
      <c r="F1" s="2"/>
      <c r="G1" s="2"/>
      <c r="H1" s="2"/>
      <c r="I1" s="2"/>
      <c r="J1" s="2"/>
      <c r="K1" s="2"/>
      <c r="L1" s="2"/>
      <c r="M1" s="2"/>
      <c r="N1" s="2"/>
    </row>
    <row r="2" spans="1:14" ht="15.75" x14ac:dyDescent="0.25">
      <c r="A2" s="56" t="s">
        <v>18</v>
      </c>
      <c r="B2" s="106"/>
      <c r="C2" s="106"/>
      <c r="D2" s="106"/>
      <c r="E2" s="107"/>
      <c r="F2" s="107"/>
      <c r="G2" s="107"/>
      <c r="H2" s="106"/>
      <c r="I2" s="106"/>
      <c r="J2" s="106"/>
      <c r="K2" s="106"/>
      <c r="L2" s="106"/>
      <c r="M2" s="36" t="s">
        <v>23</v>
      </c>
      <c r="N2" s="37">
        <v>45350</v>
      </c>
    </row>
    <row r="3" spans="1:14" ht="21" x14ac:dyDescent="0.35">
      <c r="A3" s="87"/>
      <c r="B3" s="86"/>
      <c r="C3" s="86"/>
      <c r="D3" s="86"/>
      <c r="E3" s="103" t="s">
        <v>128</v>
      </c>
      <c r="F3" s="104">
        <v>2023</v>
      </c>
      <c r="G3" s="105" t="s">
        <v>129</v>
      </c>
      <c r="H3" s="86"/>
      <c r="I3" s="86"/>
      <c r="J3" s="86"/>
      <c r="K3" s="86"/>
      <c r="L3" s="86"/>
      <c r="M3" s="86"/>
      <c r="N3" s="86"/>
    </row>
    <row r="4" spans="1:14" ht="16.5" thickBot="1" x14ac:dyDescent="0.3">
      <c r="A4" s="91"/>
      <c r="B4" s="86"/>
      <c r="C4" s="86"/>
      <c r="D4" s="86"/>
      <c r="E4" s="88" t="s">
        <v>130</v>
      </c>
      <c r="F4" s="89">
        <v>79500</v>
      </c>
      <c r="G4" s="90" t="s">
        <v>131</v>
      </c>
      <c r="H4" s="86"/>
      <c r="I4" s="86"/>
      <c r="J4" s="86"/>
      <c r="K4" s="86"/>
      <c r="L4" s="86"/>
      <c r="M4" s="86"/>
      <c r="N4" s="86"/>
    </row>
    <row r="5" spans="1:14" ht="16.5" thickBot="1" x14ac:dyDescent="0.3">
      <c r="A5" s="91" t="s">
        <v>132</v>
      </c>
      <c r="B5" s="86"/>
      <c r="C5" s="86"/>
      <c r="D5" s="86"/>
      <c r="E5" s="86"/>
      <c r="F5" s="86"/>
      <c r="G5" s="86"/>
      <c r="H5" s="86"/>
      <c r="I5" s="86"/>
      <c r="J5" s="86"/>
      <c r="K5" s="86"/>
      <c r="L5" s="86"/>
      <c r="M5" s="86"/>
      <c r="N5" s="86"/>
    </row>
    <row r="6" spans="1:14" ht="15.75" thickBot="1" x14ac:dyDescent="0.3">
      <c r="A6" s="108" t="s">
        <v>133</v>
      </c>
      <c r="B6" s="109"/>
      <c r="C6" s="109"/>
      <c r="D6" s="109"/>
      <c r="E6" s="108" t="s">
        <v>134</v>
      </c>
      <c r="F6" s="109"/>
      <c r="G6" s="109"/>
      <c r="H6" s="109"/>
      <c r="I6" s="109"/>
      <c r="J6" s="110"/>
      <c r="K6" s="108" t="s">
        <v>135</v>
      </c>
      <c r="L6" s="109"/>
      <c r="M6" s="109"/>
      <c r="N6" s="111"/>
    </row>
    <row r="7" spans="1:14" ht="45.75" thickBot="1" x14ac:dyDescent="0.3">
      <c r="A7" s="112" t="s">
        <v>136</v>
      </c>
      <c r="B7" s="113" t="s">
        <v>1</v>
      </c>
      <c r="C7" s="113" t="s">
        <v>137</v>
      </c>
      <c r="D7" s="113" t="s">
        <v>138</v>
      </c>
      <c r="E7" s="114" t="s">
        <v>139</v>
      </c>
      <c r="F7" s="113" t="s">
        <v>140</v>
      </c>
      <c r="G7" s="113" t="s">
        <v>141</v>
      </c>
      <c r="H7" s="113" t="s">
        <v>142</v>
      </c>
      <c r="I7" s="115" t="s">
        <v>143</v>
      </c>
      <c r="J7" s="116" t="s">
        <v>144</v>
      </c>
      <c r="K7" s="114" t="s">
        <v>145</v>
      </c>
      <c r="L7" s="113" t="s">
        <v>146</v>
      </c>
      <c r="M7" s="117">
        <v>0.5</v>
      </c>
      <c r="N7" s="116" t="s">
        <v>147</v>
      </c>
    </row>
    <row r="8" spans="1:14" x14ac:dyDescent="0.25">
      <c r="A8" s="118">
        <v>0</v>
      </c>
      <c r="B8" s="119" t="s">
        <v>9</v>
      </c>
      <c r="C8" s="120">
        <v>8</v>
      </c>
      <c r="D8" s="121">
        <v>377</v>
      </c>
      <c r="E8" s="122">
        <v>0.5</v>
      </c>
      <c r="F8" s="123" t="s">
        <v>148</v>
      </c>
      <c r="G8" s="121">
        <v>696</v>
      </c>
      <c r="H8" s="121">
        <v>51</v>
      </c>
      <c r="I8" s="124">
        <v>645</v>
      </c>
      <c r="J8" s="125">
        <v>61920</v>
      </c>
      <c r="K8" s="126">
        <v>1113</v>
      </c>
      <c r="L8" s="121">
        <v>696</v>
      </c>
      <c r="M8" s="121">
        <v>696</v>
      </c>
      <c r="N8" s="127">
        <v>969</v>
      </c>
    </row>
    <row r="9" spans="1:14" x14ac:dyDescent="0.25">
      <c r="A9" s="128">
        <v>1</v>
      </c>
      <c r="B9" s="119" t="s">
        <v>9</v>
      </c>
      <c r="C9" s="120">
        <v>21</v>
      </c>
      <c r="D9" s="121">
        <v>562</v>
      </c>
      <c r="E9" s="122">
        <v>0.5</v>
      </c>
      <c r="F9" s="123" t="s">
        <v>149</v>
      </c>
      <c r="G9" s="121">
        <v>1100</v>
      </c>
      <c r="H9" s="121">
        <v>58</v>
      </c>
      <c r="I9" s="124">
        <v>1042</v>
      </c>
      <c r="J9" s="129">
        <v>262584</v>
      </c>
      <c r="K9" s="126">
        <v>1194</v>
      </c>
      <c r="L9" s="121">
        <v>746</v>
      </c>
      <c r="M9" s="121">
        <v>746</v>
      </c>
      <c r="N9" s="127">
        <v>1100</v>
      </c>
    </row>
    <row r="10" spans="1:14" ht="15.75" thickBot="1" x14ac:dyDescent="0.3">
      <c r="A10" s="128">
        <v>1</v>
      </c>
      <c r="B10" s="130" t="s">
        <v>150</v>
      </c>
      <c r="C10" s="131">
        <v>1</v>
      </c>
      <c r="D10" s="130">
        <v>562</v>
      </c>
      <c r="E10" s="132"/>
      <c r="F10" s="133"/>
      <c r="G10" s="130"/>
      <c r="H10" s="130"/>
      <c r="I10" s="134"/>
      <c r="J10" s="135"/>
      <c r="K10" s="136"/>
      <c r="L10" s="130"/>
      <c r="M10" s="130"/>
      <c r="N10" s="137"/>
    </row>
    <row r="11" spans="1:14" x14ac:dyDescent="0.25">
      <c r="A11" s="93" t="s">
        <v>151</v>
      </c>
      <c r="B11" s="93"/>
      <c r="C11" s="94">
        <v>30</v>
      </c>
      <c r="D11" s="95">
        <v>15380</v>
      </c>
      <c r="E11" s="96" t="s">
        <v>152</v>
      </c>
      <c r="F11" s="94"/>
      <c r="G11" s="94"/>
      <c r="H11" s="94"/>
      <c r="I11" s="97" t="s">
        <v>153</v>
      </c>
      <c r="J11" s="98">
        <v>324504</v>
      </c>
      <c r="K11" s="94"/>
      <c r="L11" s="94"/>
      <c r="M11" s="94"/>
      <c r="N11" s="94"/>
    </row>
    <row r="12" spans="1:14" x14ac:dyDescent="0.25">
      <c r="A12" s="92"/>
      <c r="B12" s="92"/>
      <c r="C12" s="99"/>
      <c r="D12" s="100"/>
      <c r="E12" s="101" t="s">
        <v>154</v>
      </c>
      <c r="F12" s="99"/>
      <c r="G12" s="99"/>
      <c r="H12" s="99"/>
      <c r="I12" s="99"/>
      <c r="J12" s="86"/>
      <c r="K12" s="99"/>
      <c r="L12" s="99"/>
      <c r="M12" s="99"/>
      <c r="N12" s="99"/>
    </row>
    <row r="13" spans="1:14" x14ac:dyDescent="0.25">
      <c r="A13" s="92"/>
      <c r="B13" s="92"/>
      <c r="C13" s="99"/>
      <c r="D13" s="100"/>
      <c r="E13" s="101" t="s">
        <v>155</v>
      </c>
      <c r="F13" s="99"/>
      <c r="G13" s="99"/>
      <c r="H13" s="99"/>
      <c r="I13" s="99"/>
      <c r="J13" s="86"/>
      <c r="K13" s="99"/>
      <c r="L13" s="99"/>
      <c r="M13" s="99"/>
      <c r="N13" s="99"/>
    </row>
    <row r="14" spans="1:14" x14ac:dyDescent="0.25">
      <c r="A14" s="92"/>
      <c r="B14" s="92"/>
      <c r="C14" s="99"/>
      <c r="D14" s="100"/>
      <c r="E14" s="101" t="s">
        <v>156</v>
      </c>
      <c r="F14" s="99"/>
      <c r="G14" s="99"/>
      <c r="H14" s="99"/>
      <c r="I14" s="99"/>
      <c r="J14" s="86"/>
      <c r="K14" s="99"/>
      <c r="L14" s="99"/>
      <c r="M14" s="99"/>
      <c r="N14" s="99"/>
    </row>
    <row r="15" spans="1:14" x14ac:dyDescent="0.25">
      <c r="A15" s="92"/>
      <c r="B15" s="92"/>
      <c r="C15" s="99"/>
      <c r="D15" s="102">
        <v>15380</v>
      </c>
      <c r="E15" s="101" t="s">
        <v>157</v>
      </c>
      <c r="F15" s="99"/>
      <c r="G15" s="99"/>
      <c r="H15" s="99"/>
      <c r="I15" s="99"/>
      <c r="J15" s="86"/>
      <c r="K15" s="99"/>
      <c r="L15" s="99"/>
      <c r="M15" s="99"/>
      <c r="N15" s="99"/>
    </row>
  </sheetData>
  <dataValidations count="2">
    <dataValidation type="list" allowBlank="1" showInputMessage="1" showErrorMessage="1" sqref="G4" xr:uid="{18AA4E1E-34F0-499E-B657-A8284D832CD3}">
      <formula1>"Yes, No"</formula1>
    </dataValidation>
    <dataValidation type="list" allowBlank="1" showInputMessage="1" showErrorMessage="1" sqref="F8:F9" xr:uid="{9BF3BA80-3DD3-4600-BFCC-E41F33E5E98C}">
      <formula1>"%PmtStd, Pmt.Strd., N/A"</formula1>
    </dataValidation>
  </dataValidations>
  <pageMargins left="0.7" right="0.7" top="0.75" bottom="0.75" header="0.3" footer="0.3"/>
  <pageSetup paperSize="5" scale="80" orientation="landscape" horizontalDpi="0" verticalDpi="0"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DD2A6E-7662-4F83-B9BE-763DA802C2FF}">
  <dimension ref="A1:BC90"/>
  <sheetViews>
    <sheetView tabSelected="1" zoomScaleNormal="100" zoomScaleSheetLayoutView="55" workbookViewId="0">
      <selection activeCell="A59" sqref="A59"/>
    </sheetView>
  </sheetViews>
  <sheetFormatPr defaultColWidth="8.85546875" defaultRowHeight="13.5" outlineLevelRow="1" x14ac:dyDescent="0.25"/>
  <cols>
    <col min="1" max="1" width="27" style="149" customWidth="1"/>
    <col min="2" max="2" width="14.85546875" style="149" customWidth="1"/>
    <col min="3" max="3" width="13.42578125" style="149" customWidth="1"/>
    <col min="4" max="53" width="12.42578125" style="149" customWidth="1"/>
    <col min="54" max="56" width="9.85546875" style="149" bestFit="1" customWidth="1"/>
    <col min="57" max="16384" width="8.85546875" style="149"/>
  </cols>
  <sheetData>
    <row r="1" spans="1:53" s="138" customFormat="1" ht="22.5" x14ac:dyDescent="0.25">
      <c r="A1" s="2" t="s">
        <v>235</v>
      </c>
      <c r="B1" s="2"/>
      <c r="C1" s="2"/>
      <c r="D1" s="2"/>
      <c r="E1" s="2"/>
      <c r="F1" s="2"/>
      <c r="G1" s="2"/>
      <c r="H1" s="2" t="s">
        <v>159</v>
      </c>
      <c r="I1" s="2"/>
      <c r="J1" s="2"/>
      <c r="K1" s="2"/>
      <c r="L1" s="2"/>
      <c r="M1" s="2"/>
      <c r="N1" s="2"/>
      <c r="O1" s="2"/>
      <c r="P1" s="2"/>
      <c r="Q1" s="2"/>
      <c r="R1" s="2"/>
      <c r="S1" s="2"/>
      <c r="T1" s="2"/>
      <c r="U1" s="2"/>
      <c r="V1" s="2"/>
      <c r="W1" s="2"/>
      <c r="X1" s="2"/>
      <c r="Y1" s="2"/>
      <c r="Z1" s="2"/>
      <c r="AA1" s="2"/>
      <c r="AB1" s="2"/>
      <c r="AC1" s="2"/>
      <c r="AD1" s="2"/>
      <c r="AE1" s="2"/>
      <c r="AF1" s="2"/>
      <c r="AG1" s="2"/>
      <c r="AH1" s="235"/>
      <c r="AI1" s="235"/>
      <c r="AJ1" s="235"/>
      <c r="AK1" s="235"/>
      <c r="AL1" s="235"/>
      <c r="AM1" s="235"/>
      <c r="AN1" s="235"/>
      <c r="AO1" s="235"/>
      <c r="AP1" s="235"/>
      <c r="AQ1" s="235"/>
      <c r="AR1" s="235"/>
      <c r="AS1" s="235"/>
      <c r="AT1" s="235"/>
      <c r="AU1" s="235"/>
      <c r="AV1" s="235"/>
      <c r="AW1" s="235"/>
      <c r="AX1" s="235"/>
      <c r="AY1" s="235"/>
      <c r="AZ1" s="235"/>
      <c r="BA1" s="235"/>
    </row>
    <row r="2" spans="1:53" s="138" customFormat="1" ht="15.75" x14ac:dyDescent="0.25">
      <c r="A2" s="56" t="s">
        <v>18</v>
      </c>
      <c r="B2" s="140"/>
      <c r="C2" s="140"/>
      <c r="D2" s="141">
        <v>1</v>
      </c>
      <c r="E2" s="141">
        <v>2</v>
      </c>
      <c r="F2" s="141">
        <v>3</v>
      </c>
      <c r="G2" s="141">
        <v>4</v>
      </c>
      <c r="H2" s="141">
        <v>5</v>
      </c>
      <c r="I2" s="141">
        <v>6</v>
      </c>
      <c r="J2" s="141">
        <v>7</v>
      </c>
      <c r="K2" s="141">
        <v>8</v>
      </c>
      <c r="L2" s="141">
        <v>9</v>
      </c>
      <c r="M2" s="141">
        <v>10</v>
      </c>
      <c r="N2" s="141">
        <v>11</v>
      </c>
      <c r="O2" s="141">
        <v>12</v>
      </c>
      <c r="P2" s="141">
        <v>13</v>
      </c>
      <c r="Q2" s="141">
        <v>14</v>
      </c>
      <c r="R2" s="141">
        <v>15</v>
      </c>
      <c r="S2" s="141">
        <v>16</v>
      </c>
      <c r="T2" s="141">
        <v>17</v>
      </c>
      <c r="U2" s="141">
        <v>18</v>
      </c>
      <c r="V2" s="141">
        <v>19</v>
      </c>
      <c r="W2" s="141">
        <v>20</v>
      </c>
      <c r="X2" s="141">
        <v>21</v>
      </c>
      <c r="Y2" s="141">
        <v>22</v>
      </c>
      <c r="Z2" s="141">
        <v>23</v>
      </c>
      <c r="AA2" s="141">
        <v>24</v>
      </c>
      <c r="AB2" s="141">
        <v>25</v>
      </c>
      <c r="AC2" s="141">
        <v>26</v>
      </c>
      <c r="AD2" s="141">
        <v>27</v>
      </c>
      <c r="AE2" s="141">
        <v>28</v>
      </c>
      <c r="AF2" s="141">
        <v>29</v>
      </c>
      <c r="AG2" s="141">
        <v>30</v>
      </c>
      <c r="AH2" s="146"/>
      <c r="AI2" s="146"/>
      <c r="AJ2" s="146"/>
      <c r="AK2" s="146"/>
      <c r="AL2" s="146"/>
      <c r="AM2" s="146"/>
      <c r="AN2" s="146"/>
      <c r="AO2" s="146"/>
      <c r="AP2" s="146"/>
      <c r="AQ2" s="146"/>
      <c r="AR2" s="146"/>
      <c r="AS2" s="146"/>
      <c r="AT2" s="146"/>
      <c r="AU2" s="146"/>
      <c r="AV2" s="146"/>
      <c r="AW2" s="146"/>
      <c r="AX2" s="146"/>
      <c r="AY2" s="146"/>
      <c r="AZ2" s="146"/>
      <c r="BA2" s="146"/>
    </row>
    <row r="3" spans="1:53" s="138" customFormat="1" x14ac:dyDescent="0.25">
      <c r="B3" s="142"/>
      <c r="C3" s="142"/>
      <c r="D3" s="143">
        <v>12</v>
      </c>
      <c r="E3" s="143">
        <v>12</v>
      </c>
      <c r="F3" s="143">
        <v>12</v>
      </c>
      <c r="G3" s="143">
        <v>12</v>
      </c>
      <c r="H3" s="143">
        <v>12</v>
      </c>
      <c r="I3" s="143">
        <v>12</v>
      </c>
      <c r="J3" s="143">
        <v>12</v>
      </c>
      <c r="K3" s="143">
        <v>12</v>
      </c>
      <c r="L3" s="143">
        <v>12</v>
      </c>
      <c r="M3" s="143">
        <v>12</v>
      </c>
      <c r="N3" s="143">
        <v>12</v>
      </c>
      <c r="O3" s="143">
        <v>12</v>
      </c>
      <c r="P3" s="143">
        <v>12</v>
      </c>
      <c r="Q3" s="143">
        <v>12</v>
      </c>
      <c r="R3" s="143">
        <v>12</v>
      </c>
      <c r="S3" s="143">
        <v>12</v>
      </c>
      <c r="T3" s="143">
        <v>12</v>
      </c>
      <c r="U3" s="143">
        <v>12</v>
      </c>
      <c r="V3" s="143">
        <v>12</v>
      </c>
      <c r="W3" s="143">
        <v>12</v>
      </c>
      <c r="X3" s="143">
        <v>12</v>
      </c>
      <c r="Y3" s="143">
        <v>12</v>
      </c>
      <c r="Z3" s="143">
        <v>12</v>
      </c>
      <c r="AA3" s="143">
        <v>12</v>
      </c>
      <c r="AB3" s="143">
        <v>12</v>
      </c>
      <c r="AC3" s="143">
        <v>12</v>
      </c>
      <c r="AD3" s="143">
        <v>12</v>
      </c>
      <c r="AE3" s="143">
        <v>12</v>
      </c>
      <c r="AF3" s="143">
        <v>12</v>
      </c>
      <c r="AG3" s="143">
        <v>12</v>
      </c>
      <c r="AH3" s="143"/>
      <c r="AI3" s="143"/>
      <c r="AJ3" s="143"/>
      <c r="AK3" s="143"/>
      <c r="AL3" s="143"/>
      <c r="AM3" s="143"/>
      <c r="AN3" s="143"/>
      <c r="AO3" s="143"/>
      <c r="AP3" s="143"/>
      <c r="AQ3" s="143"/>
      <c r="AR3" s="143"/>
      <c r="AS3" s="143"/>
      <c r="AT3" s="143"/>
      <c r="AU3" s="143"/>
      <c r="AV3" s="143"/>
      <c r="AW3" s="143"/>
      <c r="AX3" s="143"/>
      <c r="AY3" s="143"/>
      <c r="AZ3" s="143"/>
      <c r="BA3" s="143"/>
    </row>
    <row r="4" spans="1:53" s="138" customFormat="1" ht="15" x14ac:dyDescent="0.25">
      <c r="A4" s="36" t="s">
        <v>23</v>
      </c>
      <c r="B4" s="37">
        <v>45350</v>
      </c>
      <c r="C4" s="142"/>
      <c r="D4" s="143">
        <v>12</v>
      </c>
      <c r="E4" s="143">
        <v>24</v>
      </c>
      <c r="F4" s="143">
        <v>36</v>
      </c>
      <c r="G4" s="143">
        <v>48</v>
      </c>
      <c r="H4" s="143">
        <v>60</v>
      </c>
      <c r="I4" s="143">
        <v>72</v>
      </c>
      <c r="J4" s="143">
        <v>84</v>
      </c>
      <c r="K4" s="143">
        <v>96</v>
      </c>
      <c r="L4" s="143">
        <v>108</v>
      </c>
      <c r="M4" s="143">
        <v>120</v>
      </c>
      <c r="N4" s="143">
        <v>132</v>
      </c>
      <c r="O4" s="143">
        <v>144</v>
      </c>
      <c r="P4" s="143">
        <v>156</v>
      </c>
      <c r="Q4" s="143">
        <v>168</v>
      </c>
      <c r="R4" s="143">
        <v>180</v>
      </c>
      <c r="S4" s="143">
        <v>192</v>
      </c>
      <c r="T4" s="143">
        <v>204</v>
      </c>
      <c r="U4" s="143">
        <v>216</v>
      </c>
      <c r="V4" s="143">
        <v>228</v>
      </c>
      <c r="W4" s="143">
        <v>240</v>
      </c>
      <c r="X4" s="143">
        <v>252</v>
      </c>
      <c r="Y4" s="143">
        <v>264</v>
      </c>
      <c r="Z4" s="143">
        <v>276</v>
      </c>
      <c r="AA4" s="143">
        <v>288</v>
      </c>
      <c r="AB4" s="143">
        <v>300</v>
      </c>
      <c r="AC4" s="143">
        <v>312</v>
      </c>
      <c r="AD4" s="143">
        <v>324</v>
      </c>
      <c r="AE4" s="143">
        <v>336</v>
      </c>
      <c r="AF4" s="143">
        <v>348</v>
      </c>
      <c r="AG4" s="143">
        <v>360</v>
      </c>
      <c r="AH4" s="143"/>
      <c r="AI4" s="143"/>
      <c r="AJ4" s="143"/>
      <c r="AK4" s="143"/>
      <c r="AL4" s="143"/>
      <c r="AM4" s="143"/>
      <c r="AN4" s="143"/>
      <c r="AO4" s="143"/>
      <c r="AP4" s="143"/>
      <c r="AQ4" s="143"/>
      <c r="AR4" s="143"/>
      <c r="AS4" s="143"/>
      <c r="AT4" s="143"/>
      <c r="AU4" s="143"/>
      <c r="AV4" s="143"/>
      <c r="AW4" s="143"/>
      <c r="AX4" s="143"/>
      <c r="AY4" s="143"/>
      <c r="AZ4" s="143"/>
      <c r="BA4" s="143"/>
    </row>
    <row r="5" spans="1:53" s="138" customFormat="1" x14ac:dyDescent="0.25">
      <c r="D5" s="143">
        <v>2027</v>
      </c>
      <c r="E5" s="143">
        <v>2028</v>
      </c>
      <c r="F5" s="143">
        <v>2029</v>
      </c>
      <c r="G5" s="143">
        <v>2030</v>
      </c>
      <c r="H5" s="143">
        <v>2031</v>
      </c>
      <c r="I5" s="143">
        <v>2032</v>
      </c>
      <c r="J5" s="143">
        <v>2033</v>
      </c>
      <c r="K5" s="143">
        <v>2034</v>
      </c>
      <c r="L5" s="143">
        <v>2035</v>
      </c>
      <c r="M5" s="143">
        <v>2036</v>
      </c>
      <c r="N5" s="143">
        <v>2037</v>
      </c>
      <c r="O5" s="143">
        <v>2038</v>
      </c>
      <c r="P5" s="143">
        <v>2039</v>
      </c>
      <c r="Q5" s="143">
        <v>2040</v>
      </c>
      <c r="R5" s="143">
        <v>2041</v>
      </c>
      <c r="S5" s="143">
        <v>2042</v>
      </c>
      <c r="T5" s="143">
        <v>2043</v>
      </c>
      <c r="U5" s="143">
        <v>2044</v>
      </c>
      <c r="V5" s="143">
        <v>2045</v>
      </c>
      <c r="W5" s="143">
        <v>2046</v>
      </c>
      <c r="X5" s="143">
        <v>2047</v>
      </c>
      <c r="Y5" s="143">
        <v>2048</v>
      </c>
      <c r="Z5" s="143">
        <v>2049</v>
      </c>
      <c r="AA5" s="143">
        <v>2050</v>
      </c>
      <c r="AB5" s="143">
        <v>2051</v>
      </c>
      <c r="AC5" s="143">
        <v>2052</v>
      </c>
      <c r="AD5" s="143">
        <v>2053</v>
      </c>
      <c r="AE5" s="143">
        <v>2054</v>
      </c>
      <c r="AF5" s="143">
        <v>2055</v>
      </c>
      <c r="AG5" s="143">
        <v>2056</v>
      </c>
      <c r="AH5" s="143"/>
      <c r="AI5" s="143"/>
      <c r="AJ5" s="143"/>
      <c r="AK5" s="143"/>
      <c r="AL5" s="143"/>
      <c r="AM5" s="143"/>
      <c r="AN5" s="143"/>
      <c r="AO5" s="143"/>
      <c r="AP5" s="143"/>
      <c r="AQ5" s="143"/>
      <c r="AR5" s="143"/>
      <c r="AS5" s="143"/>
      <c r="AT5" s="143"/>
      <c r="AU5" s="143"/>
      <c r="AV5" s="143"/>
      <c r="AW5" s="143"/>
      <c r="AX5" s="143"/>
      <c r="AY5" s="143"/>
      <c r="AZ5" s="143"/>
      <c r="BA5" s="143"/>
    </row>
    <row r="6" spans="1:53" s="138" customFormat="1" x14ac:dyDescent="0.25">
      <c r="A6" s="138" t="s">
        <v>160</v>
      </c>
      <c r="B6" s="144" t="s">
        <v>161</v>
      </c>
      <c r="D6" s="145"/>
      <c r="E6" s="145"/>
      <c r="F6" s="145"/>
      <c r="G6" s="145"/>
      <c r="H6" s="145"/>
      <c r="I6" s="145"/>
      <c r="J6" s="145"/>
      <c r="K6" s="145"/>
      <c r="L6" s="145"/>
      <c r="M6" s="145"/>
      <c r="N6" s="145"/>
      <c r="O6" s="145"/>
      <c r="P6" s="145"/>
      <c r="Q6" s="145"/>
      <c r="R6" s="145"/>
      <c r="S6" s="145"/>
      <c r="T6" s="145"/>
      <c r="U6" s="145"/>
      <c r="V6" s="145"/>
      <c r="W6" s="145"/>
      <c r="X6" s="145"/>
      <c r="Y6" s="145"/>
      <c r="Z6" s="145"/>
      <c r="AA6" s="145"/>
      <c r="AB6" s="145"/>
      <c r="AC6" s="145"/>
      <c r="AD6" s="145"/>
      <c r="AE6" s="145"/>
      <c r="AF6" s="145"/>
      <c r="AG6" s="145"/>
      <c r="AH6" s="146"/>
    </row>
    <row r="7" spans="1:53" s="138" customFormat="1" x14ac:dyDescent="0.25">
      <c r="A7" s="147" t="s">
        <v>162</v>
      </c>
      <c r="B7" s="148">
        <v>0.02</v>
      </c>
      <c r="C7" s="149"/>
      <c r="D7" s="145">
        <v>324504</v>
      </c>
      <c r="E7" s="145">
        <v>330994.08</v>
      </c>
      <c r="F7" s="145">
        <v>337613.96160000004</v>
      </c>
      <c r="G7" s="145">
        <v>344366.24083200004</v>
      </c>
      <c r="H7" s="145">
        <v>351253.56564864004</v>
      </c>
      <c r="I7" s="145">
        <v>358278.63696161285</v>
      </c>
      <c r="J7" s="145">
        <v>365444.20970084512</v>
      </c>
      <c r="K7" s="145">
        <v>372753.09389486205</v>
      </c>
      <c r="L7" s="145">
        <v>380208.15577275929</v>
      </c>
      <c r="M7" s="145">
        <v>387812.31888821448</v>
      </c>
      <c r="N7" s="145">
        <v>395568.56526597874</v>
      </c>
      <c r="O7" s="145">
        <v>403479.93657129834</v>
      </c>
      <c r="P7" s="145">
        <v>411549.53530272434</v>
      </c>
      <c r="Q7" s="145">
        <v>419780.52600877883</v>
      </c>
      <c r="R7" s="145">
        <v>428176.13652895443</v>
      </c>
      <c r="S7" s="145">
        <v>436739.65925953351</v>
      </c>
      <c r="T7" s="145">
        <v>445474.45244472421</v>
      </c>
      <c r="U7" s="145">
        <v>454383.94149361871</v>
      </c>
      <c r="V7" s="145">
        <v>463471.62032349111</v>
      </c>
      <c r="W7" s="145">
        <v>472741.05272996094</v>
      </c>
      <c r="X7" s="145">
        <v>482195.87378456019</v>
      </c>
      <c r="Y7" s="145">
        <v>491839.79126025143</v>
      </c>
      <c r="Z7" s="145">
        <v>501676.58708545647</v>
      </c>
      <c r="AA7" s="145">
        <v>511710.11882716563</v>
      </c>
      <c r="AB7" s="145">
        <v>521944.32120370894</v>
      </c>
      <c r="AC7" s="145">
        <v>532383.20762778318</v>
      </c>
      <c r="AD7" s="145">
        <v>543030.87178033881</v>
      </c>
      <c r="AE7" s="145">
        <v>553891.48921594559</v>
      </c>
      <c r="AF7" s="145">
        <v>564969.31900026451</v>
      </c>
      <c r="AG7" s="145">
        <v>576268.70538026979</v>
      </c>
      <c r="AH7" s="236"/>
      <c r="AI7" s="236"/>
      <c r="AJ7" s="236"/>
      <c r="AK7" s="236"/>
      <c r="AL7" s="236"/>
      <c r="AM7" s="236"/>
      <c r="AN7" s="236"/>
      <c r="AO7" s="236"/>
      <c r="AP7" s="236"/>
      <c r="AQ7" s="236"/>
      <c r="AR7" s="236"/>
      <c r="AS7" s="236"/>
      <c r="AT7" s="236"/>
      <c r="AU7" s="236"/>
      <c r="AV7" s="236"/>
      <c r="AW7" s="236"/>
      <c r="AX7" s="236"/>
      <c r="AY7" s="236"/>
      <c r="AZ7" s="236"/>
      <c r="BA7" s="236"/>
    </row>
    <row r="8" spans="1:53" s="138" customFormat="1" x14ac:dyDescent="0.25">
      <c r="A8" s="150" t="s">
        <v>163</v>
      </c>
      <c r="B8" s="151">
        <v>0.02</v>
      </c>
      <c r="C8" s="139"/>
      <c r="D8" s="152">
        <v>0</v>
      </c>
      <c r="E8" s="152">
        <v>0</v>
      </c>
      <c r="F8" s="152">
        <v>0</v>
      </c>
      <c r="G8" s="152">
        <v>0</v>
      </c>
      <c r="H8" s="152">
        <v>0</v>
      </c>
      <c r="I8" s="152">
        <v>0</v>
      </c>
      <c r="J8" s="152">
        <v>0</v>
      </c>
      <c r="K8" s="152">
        <v>0</v>
      </c>
      <c r="L8" s="152">
        <v>0</v>
      </c>
      <c r="M8" s="152">
        <v>0</v>
      </c>
      <c r="N8" s="152">
        <v>0</v>
      </c>
      <c r="O8" s="152">
        <v>0</v>
      </c>
      <c r="P8" s="152">
        <v>0</v>
      </c>
      <c r="Q8" s="152">
        <v>0</v>
      </c>
      <c r="R8" s="152">
        <v>0</v>
      </c>
      <c r="S8" s="152">
        <v>0</v>
      </c>
      <c r="T8" s="152">
        <v>0</v>
      </c>
      <c r="U8" s="152">
        <v>0</v>
      </c>
      <c r="V8" s="152">
        <v>0</v>
      </c>
      <c r="W8" s="152">
        <v>0</v>
      </c>
      <c r="X8" s="152">
        <v>0</v>
      </c>
      <c r="Y8" s="152">
        <v>0</v>
      </c>
      <c r="Z8" s="152">
        <v>0</v>
      </c>
      <c r="AA8" s="152">
        <v>0</v>
      </c>
      <c r="AB8" s="152">
        <v>0</v>
      </c>
      <c r="AC8" s="152">
        <v>0</v>
      </c>
      <c r="AD8" s="152">
        <v>0</v>
      </c>
      <c r="AE8" s="152">
        <v>0</v>
      </c>
      <c r="AF8" s="152">
        <v>0</v>
      </c>
      <c r="AG8" s="152">
        <v>0</v>
      </c>
      <c r="AH8" s="236"/>
      <c r="AI8" s="236"/>
      <c r="AJ8" s="236"/>
      <c r="AK8" s="236"/>
      <c r="AL8" s="236"/>
      <c r="AM8" s="236"/>
      <c r="AN8" s="236"/>
      <c r="AO8" s="236"/>
      <c r="AP8" s="236"/>
      <c r="AQ8" s="236"/>
      <c r="AR8" s="236"/>
      <c r="AS8" s="236"/>
      <c r="AT8" s="236"/>
      <c r="AU8" s="236"/>
      <c r="AV8" s="236"/>
      <c r="AW8" s="236"/>
      <c r="AX8" s="236"/>
      <c r="AY8" s="236"/>
      <c r="AZ8" s="236"/>
      <c r="BA8" s="236"/>
    </row>
    <row r="9" spans="1:53" s="138" customFormat="1" x14ac:dyDescent="0.25">
      <c r="A9" s="153" t="s">
        <v>164</v>
      </c>
      <c r="B9" s="154"/>
      <c r="D9" s="155">
        <v>324504</v>
      </c>
      <c r="E9" s="155">
        <v>330994.08</v>
      </c>
      <c r="F9" s="155">
        <v>337613.96160000004</v>
      </c>
      <c r="G9" s="155">
        <v>344366.24083200004</v>
      </c>
      <c r="H9" s="155">
        <v>351253.56564864004</v>
      </c>
      <c r="I9" s="155">
        <v>358278.63696161285</v>
      </c>
      <c r="J9" s="155">
        <v>365444.20970084512</v>
      </c>
      <c r="K9" s="155">
        <v>372753.09389486205</v>
      </c>
      <c r="L9" s="155">
        <v>380208.15577275929</v>
      </c>
      <c r="M9" s="155">
        <v>387812.31888821448</v>
      </c>
      <c r="N9" s="155">
        <v>395568.56526597874</v>
      </c>
      <c r="O9" s="155">
        <v>403479.93657129834</v>
      </c>
      <c r="P9" s="155">
        <v>411549.53530272434</v>
      </c>
      <c r="Q9" s="155">
        <v>419780.52600877883</v>
      </c>
      <c r="R9" s="155">
        <v>428176.13652895443</v>
      </c>
      <c r="S9" s="155">
        <v>436739.65925953351</v>
      </c>
      <c r="T9" s="155">
        <v>445474.45244472421</v>
      </c>
      <c r="U9" s="155">
        <v>454383.94149361871</v>
      </c>
      <c r="V9" s="155">
        <v>463471.62032349111</v>
      </c>
      <c r="W9" s="155">
        <v>472741.05272996094</v>
      </c>
      <c r="X9" s="155">
        <v>482195.87378456019</v>
      </c>
      <c r="Y9" s="155">
        <v>491839.79126025143</v>
      </c>
      <c r="Z9" s="155">
        <v>501676.58708545647</v>
      </c>
      <c r="AA9" s="155">
        <v>511710.11882716563</v>
      </c>
      <c r="AB9" s="155">
        <v>521944.32120370894</v>
      </c>
      <c r="AC9" s="155">
        <v>532383.20762778318</v>
      </c>
      <c r="AD9" s="155">
        <v>543030.87178033881</v>
      </c>
      <c r="AE9" s="155">
        <v>553891.48921594559</v>
      </c>
      <c r="AF9" s="155">
        <v>564969.31900026451</v>
      </c>
      <c r="AG9" s="155">
        <v>576268.70538026979</v>
      </c>
      <c r="AH9" s="237"/>
      <c r="AI9" s="237"/>
      <c r="AJ9" s="237"/>
      <c r="AK9" s="237"/>
      <c r="AL9" s="237"/>
      <c r="AM9" s="237"/>
      <c r="AN9" s="237"/>
      <c r="AO9" s="237"/>
      <c r="AP9" s="237"/>
      <c r="AQ9" s="237"/>
      <c r="AR9" s="237"/>
      <c r="AS9" s="237"/>
      <c r="AT9" s="237"/>
      <c r="AU9" s="237"/>
      <c r="AV9" s="237"/>
      <c r="AW9" s="237"/>
      <c r="AX9" s="237"/>
      <c r="AY9" s="237"/>
      <c r="AZ9" s="237"/>
      <c r="BA9" s="237"/>
    </row>
    <row r="10" spans="1:53" x14ac:dyDescent="0.25">
      <c r="A10" s="147" t="s">
        <v>165</v>
      </c>
      <c r="B10" s="148">
        <v>7.0000000000000007E-2</v>
      </c>
      <c r="D10" s="145">
        <v>-22715.280000000002</v>
      </c>
      <c r="E10" s="145">
        <v>-23169.585600000002</v>
      </c>
      <c r="F10" s="145">
        <v>-23632.977312000006</v>
      </c>
      <c r="G10" s="145">
        <v>-24105.636858240006</v>
      </c>
      <c r="H10" s="145">
        <v>-24587.749595404806</v>
      </c>
      <c r="I10" s="145">
        <v>-25079.504587312902</v>
      </c>
      <c r="J10" s="145">
        <v>-25581.094679059162</v>
      </c>
      <c r="K10" s="145">
        <v>-26092.716572640347</v>
      </c>
      <c r="L10" s="145">
        <v>-26614.570904093154</v>
      </c>
      <c r="M10" s="145">
        <v>-27146.862322175017</v>
      </c>
      <c r="N10" s="145">
        <v>-27689.799568618513</v>
      </c>
      <c r="O10" s="145">
        <v>-28243.595559990885</v>
      </c>
      <c r="P10" s="145">
        <v>-28808.467471190706</v>
      </c>
      <c r="Q10" s="145">
        <v>-29384.63682061452</v>
      </c>
      <c r="R10" s="145">
        <v>-29972.329557026813</v>
      </c>
      <c r="S10" s="145">
        <v>-30571.776148167348</v>
      </c>
      <c r="T10" s="145">
        <v>-31183.211671130699</v>
      </c>
      <c r="U10" s="145">
        <v>-31806.875904553312</v>
      </c>
      <c r="V10" s="145">
        <v>-34033.357217872042</v>
      </c>
      <c r="W10" s="145">
        <v>-36415.692223123086</v>
      </c>
      <c r="X10" s="145">
        <v>-38964.790678741701</v>
      </c>
      <c r="Y10" s="145">
        <v>-41692.326026253621</v>
      </c>
      <c r="Z10" s="145">
        <v>-44610.788848091375</v>
      </c>
      <c r="AA10" s="145">
        <v>-47733.544067457777</v>
      </c>
      <c r="AB10" s="145">
        <v>-51074.892152179826</v>
      </c>
      <c r="AC10" s="145">
        <v>-54650.134602832419</v>
      </c>
      <c r="AD10" s="145">
        <v>-58475.644025030691</v>
      </c>
      <c r="AE10" s="145">
        <v>-62568.93910678284</v>
      </c>
      <c r="AF10" s="145">
        <v>-66948.764844257646</v>
      </c>
      <c r="AG10" s="145">
        <v>-71635.178383355684</v>
      </c>
      <c r="AH10" s="236"/>
      <c r="AI10" s="236"/>
      <c r="AJ10" s="236"/>
      <c r="AK10" s="236"/>
      <c r="AL10" s="236"/>
      <c r="AM10" s="236"/>
      <c r="AN10" s="236"/>
      <c r="AO10" s="236"/>
      <c r="AP10" s="236"/>
      <c r="AQ10" s="236"/>
      <c r="AR10" s="236"/>
      <c r="AS10" s="236"/>
      <c r="AT10" s="236"/>
      <c r="AU10" s="236"/>
      <c r="AV10" s="236"/>
      <c r="AW10" s="236"/>
      <c r="AX10" s="236"/>
      <c r="AY10" s="236"/>
      <c r="AZ10" s="236"/>
      <c r="BA10" s="236"/>
    </row>
    <row r="11" spans="1:53" s="138" customFormat="1" ht="14.25" thickBot="1" x14ac:dyDescent="0.3">
      <c r="A11" s="156" t="s">
        <v>166</v>
      </c>
      <c r="B11" s="157">
        <v>7.0000000000000007E-2</v>
      </c>
      <c r="C11" s="158"/>
      <c r="D11" s="159">
        <v>6000</v>
      </c>
      <c r="E11" s="159">
        <v>6120</v>
      </c>
      <c r="F11" s="159">
        <v>6242.4000000000005</v>
      </c>
      <c r="G11" s="159">
        <v>6367.2480000000005</v>
      </c>
      <c r="H11" s="159">
        <v>6494.5929600000009</v>
      </c>
      <c r="I11" s="159">
        <v>6624.4848192000009</v>
      </c>
      <c r="J11" s="159">
        <v>6756.974515584001</v>
      </c>
      <c r="K11" s="159">
        <v>6892.1140058956807</v>
      </c>
      <c r="L11" s="159">
        <v>7029.9562860135948</v>
      </c>
      <c r="M11" s="159">
        <v>7170.555411733867</v>
      </c>
      <c r="N11" s="159">
        <v>7313.9665199685442</v>
      </c>
      <c r="O11" s="159">
        <v>7460.2458503679154</v>
      </c>
      <c r="P11" s="159">
        <v>7609.4507673752742</v>
      </c>
      <c r="Q11" s="159">
        <v>7761.6397827227802</v>
      </c>
      <c r="R11" s="159">
        <v>7916.8725783772361</v>
      </c>
      <c r="S11" s="159">
        <v>8075.2100299447811</v>
      </c>
      <c r="T11" s="159">
        <v>8236.7142305436773</v>
      </c>
      <c r="U11" s="159">
        <v>8401.4485151545505</v>
      </c>
      <c r="V11" s="159">
        <v>8569.4774854576408</v>
      </c>
      <c r="W11" s="159">
        <v>8740.8670351667934</v>
      </c>
      <c r="X11" s="159">
        <v>8915.6843758701289</v>
      </c>
      <c r="Y11" s="159">
        <v>9093.9980633875311</v>
      </c>
      <c r="Z11" s="159">
        <v>9275.8780246552815</v>
      </c>
      <c r="AA11" s="159">
        <v>9461.3955851483879</v>
      </c>
      <c r="AB11" s="159">
        <v>9650.6234968513563</v>
      </c>
      <c r="AC11" s="159">
        <v>9843.6359667883844</v>
      </c>
      <c r="AD11" s="159">
        <v>10040.508686124153</v>
      </c>
      <c r="AE11" s="159">
        <v>10241.318859846635</v>
      </c>
      <c r="AF11" s="159">
        <v>10446.145237043567</v>
      </c>
      <c r="AG11" s="159">
        <v>10655.068141784439</v>
      </c>
      <c r="AH11" s="236"/>
      <c r="AI11" s="236"/>
      <c r="AJ11" s="236"/>
      <c r="AK11" s="236"/>
      <c r="AL11" s="236"/>
      <c r="AM11" s="236"/>
      <c r="AN11" s="236"/>
      <c r="AO11" s="236"/>
      <c r="AP11" s="236"/>
      <c r="AQ11" s="236"/>
      <c r="AR11" s="236"/>
      <c r="AS11" s="236"/>
      <c r="AT11" s="236"/>
      <c r="AU11" s="236"/>
      <c r="AV11" s="236"/>
      <c r="AW11" s="236"/>
      <c r="AX11" s="236"/>
      <c r="AY11" s="236"/>
      <c r="AZ11" s="236"/>
      <c r="BA11" s="236"/>
    </row>
    <row r="12" spans="1:53" s="138" customFormat="1" ht="14.25" thickTop="1" x14ac:dyDescent="0.25">
      <c r="A12" s="160" t="s">
        <v>167</v>
      </c>
      <c r="B12" s="161"/>
      <c r="C12" s="160"/>
      <c r="D12" s="162">
        <v>307788.71999999997</v>
      </c>
      <c r="E12" s="162">
        <v>313944.49440000003</v>
      </c>
      <c r="F12" s="162">
        <v>320223.38428800006</v>
      </c>
      <c r="G12" s="162">
        <v>326627.85197376006</v>
      </c>
      <c r="H12" s="162">
        <v>333160.40901323518</v>
      </c>
      <c r="I12" s="162">
        <v>339823.61719349993</v>
      </c>
      <c r="J12" s="162">
        <v>346620.08953736996</v>
      </c>
      <c r="K12" s="162">
        <v>353552.49132811738</v>
      </c>
      <c r="L12" s="162">
        <v>360623.54115467973</v>
      </c>
      <c r="M12" s="162">
        <v>367836.01197777333</v>
      </c>
      <c r="N12" s="162">
        <v>375192.73221732874</v>
      </c>
      <c r="O12" s="162">
        <v>382696.58686167537</v>
      </c>
      <c r="P12" s="162">
        <v>390350.51859890891</v>
      </c>
      <c r="Q12" s="162">
        <v>398157.52897088713</v>
      </c>
      <c r="R12" s="162">
        <v>406120.67955030489</v>
      </c>
      <c r="S12" s="162">
        <v>414243.09314131096</v>
      </c>
      <c r="T12" s="162">
        <v>422527.95500413724</v>
      </c>
      <c r="U12" s="162">
        <v>430978.51410421991</v>
      </c>
      <c r="V12" s="162">
        <v>438007.74059107673</v>
      </c>
      <c r="W12" s="162">
        <v>445066.22754200461</v>
      </c>
      <c r="X12" s="162">
        <v>452146.76748168864</v>
      </c>
      <c r="Y12" s="162">
        <v>459241.46329738531</v>
      </c>
      <c r="Z12" s="162">
        <v>466341.67626202037</v>
      </c>
      <c r="AA12" s="162">
        <v>473437.97034485621</v>
      </c>
      <c r="AB12" s="162">
        <v>480520.05254838045</v>
      </c>
      <c r="AC12" s="162">
        <v>487576.70899173914</v>
      </c>
      <c r="AD12" s="162">
        <v>494595.73644143232</v>
      </c>
      <c r="AE12" s="162">
        <v>501563.86896900937</v>
      </c>
      <c r="AF12" s="162">
        <v>508466.69939305045</v>
      </c>
      <c r="AG12" s="162">
        <v>515288.59513869858</v>
      </c>
      <c r="AH12" s="247"/>
      <c r="AI12" s="247"/>
      <c r="AJ12" s="247"/>
      <c r="AK12" s="247"/>
      <c r="AL12" s="247"/>
      <c r="AM12" s="247"/>
      <c r="AN12" s="247"/>
      <c r="AO12" s="247"/>
      <c r="AP12" s="247"/>
      <c r="AQ12" s="247"/>
      <c r="AR12" s="247"/>
      <c r="AS12" s="247"/>
      <c r="AT12" s="247"/>
      <c r="AU12" s="247"/>
      <c r="AV12" s="247"/>
      <c r="AW12" s="247"/>
      <c r="AX12" s="247"/>
      <c r="AY12" s="247"/>
      <c r="AZ12" s="247"/>
      <c r="BA12" s="247"/>
    </row>
    <row r="13" spans="1:53" s="138" customFormat="1" x14ac:dyDescent="0.25">
      <c r="D13" s="155"/>
      <c r="E13" s="155"/>
      <c r="F13" s="155"/>
      <c r="G13" s="155"/>
      <c r="H13" s="155"/>
      <c r="I13" s="155"/>
      <c r="J13" s="155"/>
      <c r="K13" s="155"/>
      <c r="L13" s="155"/>
      <c r="M13" s="155"/>
      <c r="N13" s="155"/>
      <c r="O13" s="155"/>
      <c r="P13" s="155"/>
      <c r="Q13" s="155"/>
      <c r="R13" s="155"/>
      <c r="S13" s="155"/>
      <c r="T13" s="155"/>
      <c r="U13" s="155"/>
      <c r="V13" s="155"/>
      <c r="W13" s="155"/>
      <c r="X13" s="155"/>
      <c r="Y13" s="155"/>
      <c r="Z13" s="155"/>
      <c r="AA13" s="155"/>
      <c r="AB13" s="155"/>
      <c r="AC13" s="155"/>
      <c r="AD13" s="155"/>
      <c r="AE13" s="155"/>
      <c r="AF13" s="155"/>
      <c r="AG13" s="155"/>
      <c r="AH13" s="247"/>
      <c r="AI13" s="247"/>
      <c r="AJ13" s="247"/>
      <c r="AK13" s="247"/>
      <c r="AL13" s="247"/>
      <c r="AM13" s="247"/>
      <c r="AN13" s="247"/>
      <c r="AO13" s="247"/>
      <c r="AP13" s="247"/>
      <c r="AQ13" s="247"/>
      <c r="AR13" s="247"/>
      <c r="AS13" s="247"/>
      <c r="AT13" s="247"/>
      <c r="AU13" s="247"/>
      <c r="AV13" s="247"/>
      <c r="AW13" s="247"/>
      <c r="AX13" s="247"/>
      <c r="AY13" s="247"/>
      <c r="AZ13" s="247"/>
      <c r="BA13" s="247"/>
    </row>
    <row r="14" spans="1:53" s="138" customFormat="1" x14ac:dyDescent="0.25">
      <c r="D14" s="145"/>
      <c r="E14" s="163"/>
      <c r="F14" s="163"/>
      <c r="G14" s="163"/>
      <c r="H14" s="163"/>
      <c r="I14" s="163"/>
      <c r="J14" s="163"/>
      <c r="K14" s="163"/>
      <c r="L14" s="163"/>
      <c r="M14" s="163"/>
      <c r="N14" s="163"/>
      <c r="O14" s="163"/>
      <c r="P14" s="163"/>
      <c r="Q14" s="163"/>
      <c r="R14" s="163"/>
      <c r="S14" s="163"/>
      <c r="T14" s="163"/>
      <c r="U14" s="163"/>
      <c r="V14" s="163"/>
      <c r="W14" s="163"/>
      <c r="X14" s="163"/>
      <c r="Y14" s="163"/>
      <c r="Z14" s="163"/>
      <c r="AA14" s="163"/>
      <c r="AB14" s="163"/>
      <c r="AC14" s="163"/>
      <c r="AD14" s="163"/>
      <c r="AE14" s="163"/>
      <c r="AF14" s="163"/>
      <c r="AG14" s="163"/>
      <c r="AH14" s="248"/>
      <c r="AI14" s="248"/>
      <c r="AJ14" s="248"/>
      <c r="AK14" s="248"/>
      <c r="AL14" s="248"/>
      <c r="AM14" s="248"/>
      <c r="AN14" s="248"/>
      <c r="AO14" s="248"/>
      <c r="AP14" s="248"/>
      <c r="AQ14" s="248"/>
      <c r="AR14" s="248"/>
      <c r="AS14" s="248"/>
      <c r="AT14" s="248"/>
      <c r="AU14" s="248"/>
      <c r="AV14" s="248"/>
      <c r="AW14" s="248"/>
      <c r="AX14" s="248"/>
      <c r="AY14" s="248"/>
      <c r="AZ14" s="248"/>
      <c r="BA14" s="166"/>
    </row>
    <row r="15" spans="1:53" s="138" customFormat="1" x14ac:dyDescent="0.25">
      <c r="A15" s="138" t="s">
        <v>168</v>
      </c>
      <c r="C15" s="164" t="s">
        <v>169</v>
      </c>
      <c r="D15" s="146"/>
      <c r="E15" s="146"/>
      <c r="F15" s="146"/>
      <c r="G15" s="146"/>
      <c r="H15" s="146"/>
      <c r="I15" s="146"/>
      <c r="J15" s="146"/>
      <c r="K15" s="146"/>
      <c r="L15" s="146"/>
      <c r="M15" s="146"/>
      <c r="N15" s="146"/>
      <c r="O15" s="146"/>
      <c r="P15" s="146"/>
      <c r="Q15" s="146"/>
      <c r="R15" s="146"/>
      <c r="S15" s="146"/>
      <c r="T15" s="146"/>
      <c r="U15" s="146"/>
      <c r="V15" s="146"/>
      <c r="W15" s="146"/>
      <c r="X15" s="146"/>
      <c r="Y15" s="146"/>
      <c r="Z15" s="146"/>
      <c r="AA15" s="146"/>
      <c r="AB15" s="146"/>
      <c r="AC15" s="146"/>
      <c r="AD15" s="146"/>
      <c r="AE15" s="146"/>
      <c r="AF15" s="146"/>
      <c r="AG15" s="146"/>
      <c r="AH15" s="146"/>
      <c r="AI15" s="146"/>
      <c r="AJ15" s="146"/>
      <c r="AK15" s="146"/>
      <c r="AL15" s="146"/>
      <c r="AM15" s="146"/>
      <c r="AN15" s="146"/>
      <c r="AO15" s="146"/>
      <c r="AP15" s="146"/>
      <c r="AQ15" s="146"/>
      <c r="AR15" s="146"/>
      <c r="AS15" s="146"/>
      <c r="AT15" s="146"/>
      <c r="AU15" s="146"/>
      <c r="AV15" s="146"/>
      <c r="AW15" s="146"/>
      <c r="AX15" s="146"/>
      <c r="AY15" s="146"/>
      <c r="AZ15" s="146"/>
      <c r="BA15" s="146"/>
    </row>
    <row r="16" spans="1:53" x14ac:dyDescent="0.25">
      <c r="A16" s="149" t="s">
        <v>221</v>
      </c>
      <c r="B16" s="148">
        <v>0.03</v>
      </c>
      <c r="C16" s="165">
        <v>229.16666666666666</v>
      </c>
      <c r="D16" s="166">
        <v>6875</v>
      </c>
      <c r="E16" s="145">
        <v>7081.25</v>
      </c>
      <c r="F16" s="145">
        <v>7293.6875</v>
      </c>
      <c r="G16" s="145">
        <v>7512.4981250000001</v>
      </c>
      <c r="H16" s="145">
        <v>7737.8730687500001</v>
      </c>
      <c r="I16" s="145">
        <v>7970.0092608125005</v>
      </c>
      <c r="J16" s="145">
        <v>8209.1095386368761</v>
      </c>
      <c r="K16" s="145">
        <v>8455.3828247959827</v>
      </c>
      <c r="L16" s="145">
        <v>8709.0443095398623</v>
      </c>
      <c r="M16" s="145">
        <v>8970.3156388260577</v>
      </c>
      <c r="N16" s="145">
        <v>9239.425107990839</v>
      </c>
      <c r="O16" s="145">
        <v>9516.6078612305646</v>
      </c>
      <c r="P16" s="145">
        <v>9802.1060970674826</v>
      </c>
      <c r="Q16" s="145">
        <v>10096.169279979507</v>
      </c>
      <c r="R16" s="145">
        <v>10399.054358378893</v>
      </c>
      <c r="S16" s="145">
        <v>10711.025989130259</v>
      </c>
      <c r="T16" s="145">
        <v>11032.356768804168</v>
      </c>
      <c r="U16" s="145">
        <v>11363.327471868293</v>
      </c>
      <c r="V16" s="145">
        <v>11704.227296024343</v>
      </c>
      <c r="W16" s="145">
        <v>12055.354114905072</v>
      </c>
      <c r="X16" s="145">
        <v>12417.014738352225</v>
      </c>
      <c r="Y16" s="145">
        <v>12789.525180502793</v>
      </c>
      <c r="Z16" s="145">
        <v>13173.210935917878</v>
      </c>
      <c r="AA16" s="145">
        <v>13568.407263995414</v>
      </c>
      <c r="AB16" s="145">
        <v>13975.459481915277</v>
      </c>
      <c r="AC16" s="145">
        <v>14394.723266372735</v>
      </c>
      <c r="AD16" s="145">
        <v>14826.564964363917</v>
      </c>
      <c r="AE16" s="145">
        <v>15271.361913294835</v>
      </c>
      <c r="AF16" s="145">
        <v>15729.50277069368</v>
      </c>
      <c r="AG16" s="145">
        <v>16201.387853814491</v>
      </c>
      <c r="AH16" s="166"/>
      <c r="AI16" s="166"/>
      <c r="AJ16" s="166"/>
      <c r="AK16" s="166"/>
      <c r="AL16" s="166"/>
      <c r="AM16" s="166"/>
      <c r="AN16" s="166"/>
      <c r="AO16" s="166"/>
      <c r="AP16" s="166"/>
      <c r="AQ16" s="166"/>
      <c r="AR16" s="166"/>
      <c r="AS16" s="166"/>
      <c r="AT16" s="166"/>
      <c r="AU16" s="166"/>
      <c r="AV16" s="166"/>
      <c r="AW16" s="166"/>
      <c r="AX16" s="166"/>
      <c r="AY16" s="166"/>
      <c r="AZ16" s="166"/>
      <c r="BA16" s="166"/>
    </row>
    <row r="17" spans="1:53" x14ac:dyDescent="0.25">
      <c r="A17" s="149" t="s">
        <v>222</v>
      </c>
      <c r="B17" s="148">
        <v>0.03</v>
      </c>
      <c r="C17" s="165">
        <v>203.33333333333334</v>
      </c>
      <c r="D17" s="166">
        <v>6100</v>
      </c>
      <c r="E17" s="145">
        <v>6283</v>
      </c>
      <c r="F17" s="145">
        <v>6471.49</v>
      </c>
      <c r="G17" s="145">
        <v>6665.6346999999996</v>
      </c>
      <c r="H17" s="145">
        <v>6865.6037409999999</v>
      </c>
      <c r="I17" s="145">
        <v>7071.5718532299998</v>
      </c>
      <c r="J17" s="145">
        <v>7283.7190088268999</v>
      </c>
      <c r="K17" s="145">
        <v>7502.2305790917071</v>
      </c>
      <c r="L17" s="145">
        <v>7727.2974964644582</v>
      </c>
      <c r="M17" s="145">
        <v>7959.1164213583925</v>
      </c>
      <c r="N17" s="145">
        <v>8197.8899139991445</v>
      </c>
      <c r="O17" s="145">
        <v>8443.8266114191192</v>
      </c>
      <c r="P17" s="145">
        <v>8697.1414097616926</v>
      </c>
      <c r="Q17" s="145">
        <v>8958.0556520545433</v>
      </c>
      <c r="R17" s="145">
        <v>9226.797321616179</v>
      </c>
      <c r="S17" s="145">
        <v>9503.6012412646651</v>
      </c>
      <c r="T17" s="145">
        <v>9788.7092785026052</v>
      </c>
      <c r="U17" s="145">
        <v>10082.370556857684</v>
      </c>
      <c r="V17" s="145">
        <v>10384.841673563415</v>
      </c>
      <c r="W17" s="145">
        <v>10696.386923770317</v>
      </c>
      <c r="X17" s="145">
        <v>11017.278531483425</v>
      </c>
      <c r="Y17" s="145">
        <v>11347.796887427929</v>
      </c>
      <c r="Z17" s="145">
        <v>11688.230794050767</v>
      </c>
      <c r="AA17" s="145">
        <v>12038.87771787229</v>
      </c>
      <c r="AB17" s="145">
        <v>12400.04404940846</v>
      </c>
      <c r="AC17" s="145">
        <v>12772.045370890713</v>
      </c>
      <c r="AD17" s="145">
        <v>13155.206732017436</v>
      </c>
      <c r="AE17" s="145">
        <v>13549.862933977958</v>
      </c>
      <c r="AF17" s="145">
        <v>13956.358821997297</v>
      </c>
      <c r="AG17" s="145">
        <v>14375.049586657216</v>
      </c>
      <c r="AH17" s="166"/>
      <c r="AI17" s="166"/>
      <c r="AJ17" s="166"/>
      <c r="AK17" s="166"/>
      <c r="AL17" s="166"/>
      <c r="AM17" s="166"/>
      <c r="AN17" s="166"/>
      <c r="AO17" s="166"/>
      <c r="AP17" s="166"/>
      <c r="AQ17" s="166"/>
      <c r="AR17" s="166"/>
      <c r="AS17" s="166"/>
      <c r="AT17" s="166"/>
      <c r="AU17" s="166"/>
      <c r="AV17" s="166"/>
      <c r="AW17" s="166"/>
      <c r="AX17" s="166"/>
      <c r="AY17" s="166"/>
      <c r="AZ17" s="166"/>
      <c r="BA17" s="166"/>
    </row>
    <row r="18" spans="1:53" x14ac:dyDescent="0.25">
      <c r="A18" s="149" t="s">
        <v>223</v>
      </c>
      <c r="B18" s="148">
        <v>0.03</v>
      </c>
      <c r="C18" s="165">
        <v>1216.6666666666667</v>
      </c>
      <c r="D18" s="166">
        <v>36500</v>
      </c>
      <c r="E18" s="145">
        <v>37595</v>
      </c>
      <c r="F18" s="145">
        <v>38722.85</v>
      </c>
      <c r="G18" s="145">
        <v>39884.535499999998</v>
      </c>
      <c r="H18" s="145">
        <v>41081.071564999998</v>
      </c>
      <c r="I18" s="145">
        <v>42313.503711949998</v>
      </c>
      <c r="J18" s="145">
        <v>43582.908823308499</v>
      </c>
      <c r="K18" s="145">
        <v>44890.396088007757</v>
      </c>
      <c r="L18" s="145">
        <v>46237.107970647994</v>
      </c>
      <c r="M18" s="145">
        <v>47624.221209767435</v>
      </c>
      <c r="N18" s="145">
        <v>49052.947846060459</v>
      </c>
      <c r="O18" s="145">
        <v>50524.536281442277</v>
      </c>
      <c r="P18" s="145">
        <v>52040.272369885548</v>
      </c>
      <c r="Q18" s="145">
        <v>53601.480540982113</v>
      </c>
      <c r="R18" s="145">
        <v>55209.524957211579</v>
      </c>
      <c r="S18" s="145">
        <v>56865.810705927928</v>
      </c>
      <c r="T18" s="145">
        <v>58571.785027105769</v>
      </c>
      <c r="U18" s="145">
        <v>60328.93857791894</v>
      </c>
      <c r="V18" s="145">
        <v>62138.806735256512</v>
      </c>
      <c r="W18" s="145">
        <v>64002.97093731421</v>
      </c>
      <c r="X18" s="145">
        <v>65923.060065433645</v>
      </c>
      <c r="Y18" s="145">
        <v>67900.751867396655</v>
      </c>
      <c r="Z18" s="145">
        <v>69937.774423418552</v>
      </c>
      <c r="AA18" s="145">
        <v>72035.907656121111</v>
      </c>
      <c r="AB18" s="145">
        <v>74196.984885804748</v>
      </c>
      <c r="AC18" s="145">
        <v>76422.894432378889</v>
      </c>
      <c r="AD18" s="145">
        <v>78715.581265350251</v>
      </c>
      <c r="AE18" s="145">
        <v>81077.048703310764</v>
      </c>
      <c r="AF18" s="145">
        <v>83509.360164410085</v>
      </c>
      <c r="AG18" s="145">
        <v>86014.640969342392</v>
      </c>
      <c r="AH18" s="166"/>
      <c r="AI18" s="166"/>
      <c r="AJ18" s="166"/>
      <c r="AK18" s="166"/>
      <c r="AL18" s="166"/>
      <c r="AM18" s="166"/>
      <c r="AN18" s="166"/>
      <c r="AO18" s="166"/>
      <c r="AP18" s="166"/>
      <c r="AQ18" s="166"/>
      <c r="AR18" s="166"/>
      <c r="AS18" s="166"/>
      <c r="AT18" s="166"/>
      <c r="AU18" s="166"/>
      <c r="AV18" s="166"/>
      <c r="AW18" s="166"/>
      <c r="AX18" s="166"/>
      <c r="AY18" s="166"/>
      <c r="AZ18" s="166"/>
      <c r="BA18" s="166"/>
    </row>
    <row r="19" spans="1:53" x14ac:dyDescent="0.25">
      <c r="A19" s="149" t="s">
        <v>224</v>
      </c>
      <c r="B19" s="148">
        <v>0.03</v>
      </c>
      <c r="C19" s="165">
        <v>818.9666666666667</v>
      </c>
      <c r="D19" s="166">
        <v>24569</v>
      </c>
      <c r="E19" s="145">
        <v>25306.07</v>
      </c>
      <c r="F19" s="145">
        <v>26065.252100000002</v>
      </c>
      <c r="G19" s="145">
        <v>26847.209663000001</v>
      </c>
      <c r="H19" s="145">
        <v>27652.625952890001</v>
      </c>
      <c r="I19" s="145">
        <v>28482.204731476701</v>
      </c>
      <c r="J19" s="145">
        <v>29336.670873421001</v>
      </c>
      <c r="K19" s="145">
        <v>30216.77099962363</v>
      </c>
      <c r="L19" s="145">
        <v>31123.274129612339</v>
      </c>
      <c r="M19" s="145">
        <v>32056.972353500711</v>
      </c>
      <c r="N19" s="145">
        <v>33018.681524105734</v>
      </c>
      <c r="O19" s="145">
        <v>34009.241969828909</v>
      </c>
      <c r="P19" s="145">
        <v>35029.519228923775</v>
      </c>
      <c r="Q19" s="145">
        <v>36080.404805791492</v>
      </c>
      <c r="R19" s="145">
        <v>37162.816949965236</v>
      </c>
      <c r="S19" s="145">
        <v>38277.701458464195</v>
      </c>
      <c r="T19" s="145">
        <v>39426.03250221812</v>
      </c>
      <c r="U19" s="145">
        <v>40608.813477284668</v>
      </c>
      <c r="V19" s="145">
        <v>41827.077881603211</v>
      </c>
      <c r="W19" s="145">
        <v>43081.890218051311</v>
      </c>
      <c r="X19" s="145">
        <v>44374.34692459285</v>
      </c>
      <c r="Y19" s="145">
        <v>45705.577332330635</v>
      </c>
      <c r="Z19" s="145">
        <v>47076.744652300556</v>
      </c>
      <c r="AA19" s="145">
        <v>48489.046991869574</v>
      </c>
      <c r="AB19" s="145">
        <v>49943.718401625665</v>
      </c>
      <c r="AC19" s="145">
        <v>51442.029953674435</v>
      </c>
      <c r="AD19" s="145">
        <v>52985.29085228467</v>
      </c>
      <c r="AE19" s="145">
        <v>54574.849577853209</v>
      </c>
      <c r="AF19" s="145">
        <v>56212.095065188805</v>
      </c>
      <c r="AG19" s="145">
        <v>57898.457917144471</v>
      </c>
      <c r="AH19" s="166"/>
      <c r="AI19" s="166"/>
      <c r="AJ19" s="166"/>
      <c r="AK19" s="166"/>
      <c r="AL19" s="166"/>
      <c r="AM19" s="166"/>
      <c r="AN19" s="166"/>
      <c r="AO19" s="166"/>
      <c r="AP19" s="166"/>
      <c r="AQ19" s="166"/>
      <c r="AR19" s="166"/>
      <c r="AS19" s="166"/>
      <c r="AT19" s="166"/>
      <c r="AU19" s="166"/>
      <c r="AV19" s="166"/>
      <c r="AW19" s="166"/>
      <c r="AX19" s="166"/>
      <c r="AY19" s="166"/>
      <c r="AZ19" s="166"/>
      <c r="BA19" s="166"/>
    </row>
    <row r="20" spans="1:53" x14ac:dyDescent="0.25">
      <c r="A20" s="149" t="s">
        <v>225</v>
      </c>
      <c r="B20" s="148">
        <v>0.03</v>
      </c>
      <c r="C20" s="165">
        <v>1225.8333333333333</v>
      </c>
      <c r="D20" s="166">
        <v>36775</v>
      </c>
      <c r="E20" s="145">
        <v>37878.25</v>
      </c>
      <c r="F20" s="145">
        <v>39014.597500000003</v>
      </c>
      <c r="G20" s="145">
        <v>40185.035425000002</v>
      </c>
      <c r="H20" s="145">
        <v>41390.586487750006</v>
      </c>
      <c r="I20" s="145">
        <v>42632.304082382507</v>
      </c>
      <c r="J20" s="145">
        <v>43911.273204853984</v>
      </c>
      <c r="K20" s="145">
        <v>45228.611400999602</v>
      </c>
      <c r="L20" s="145">
        <v>46585.469743029593</v>
      </c>
      <c r="M20" s="145">
        <v>47983.033835320479</v>
      </c>
      <c r="N20" s="145">
        <v>49422.524850380098</v>
      </c>
      <c r="O20" s="145">
        <v>50905.200595891503</v>
      </c>
      <c r="P20" s="145">
        <v>52432.35661376825</v>
      </c>
      <c r="Q20" s="145">
        <v>54005.327312181296</v>
      </c>
      <c r="R20" s="145">
        <v>55625.487131546739</v>
      </c>
      <c r="S20" s="145">
        <v>57294.251745493144</v>
      </c>
      <c r="T20" s="145">
        <v>59013.079297857941</v>
      </c>
      <c r="U20" s="145">
        <v>60783.471676793684</v>
      </c>
      <c r="V20" s="145">
        <v>62606.9758270975</v>
      </c>
      <c r="W20" s="145">
        <v>64485.185101910429</v>
      </c>
      <c r="X20" s="145">
        <v>66419.74065496774</v>
      </c>
      <c r="Y20" s="145">
        <v>68412.332874616768</v>
      </c>
      <c r="Z20" s="145">
        <v>70464.702860855279</v>
      </c>
      <c r="AA20" s="145">
        <v>72578.643946680939</v>
      </c>
      <c r="AB20" s="145">
        <v>74756.003265081366</v>
      </c>
      <c r="AC20" s="145">
        <v>76998.683363033808</v>
      </c>
      <c r="AD20" s="145">
        <v>79308.643863924823</v>
      </c>
      <c r="AE20" s="145">
        <v>81687.903179842571</v>
      </c>
      <c r="AF20" s="145">
        <v>84138.540275237858</v>
      </c>
      <c r="AG20" s="145">
        <v>86662.69648349499</v>
      </c>
      <c r="AH20" s="166"/>
      <c r="AI20" s="166"/>
      <c r="AJ20" s="166"/>
      <c r="AK20" s="166"/>
      <c r="AL20" s="166"/>
      <c r="AM20" s="166"/>
      <c r="AN20" s="166"/>
      <c r="AO20" s="166"/>
      <c r="AP20" s="166"/>
      <c r="AQ20" s="166"/>
      <c r="AR20" s="166"/>
      <c r="AS20" s="166"/>
      <c r="AT20" s="166"/>
      <c r="AU20" s="166"/>
      <c r="AV20" s="166"/>
      <c r="AW20" s="166"/>
      <c r="AX20" s="166"/>
      <c r="AY20" s="166"/>
      <c r="AZ20" s="166"/>
      <c r="BA20" s="166"/>
    </row>
    <row r="21" spans="1:53" x14ac:dyDescent="0.25">
      <c r="A21" s="149" t="s">
        <v>226</v>
      </c>
      <c r="B21" s="148">
        <v>0.03</v>
      </c>
      <c r="C21" s="165">
        <v>1183.3333333333333</v>
      </c>
      <c r="D21" s="166">
        <v>35500</v>
      </c>
      <c r="E21" s="145">
        <v>36565</v>
      </c>
      <c r="F21" s="145">
        <v>37661.950000000004</v>
      </c>
      <c r="G21" s="145">
        <v>38791.808500000006</v>
      </c>
      <c r="H21" s="145">
        <v>39955.562755000006</v>
      </c>
      <c r="I21" s="145">
        <v>41154.229637650009</v>
      </c>
      <c r="J21" s="145">
        <v>42388.856526779513</v>
      </c>
      <c r="K21" s="145">
        <v>43660.522222582898</v>
      </c>
      <c r="L21" s="145">
        <v>44970.337889260387</v>
      </c>
      <c r="M21" s="145">
        <v>46319.448025938196</v>
      </c>
      <c r="N21" s="145">
        <v>47709.03146671634</v>
      </c>
      <c r="O21" s="145">
        <v>49140.302410717835</v>
      </c>
      <c r="P21" s="145">
        <v>50614.511483039372</v>
      </c>
      <c r="Q21" s="145">
        <v>52132.946827530555</v>
      </c>
      <c r="R21" s="145">
        <v>53696.935232356474</v>
      </c>
      <c r="S21" s="145">
        <v>55307.843289327167</v>
      </c>
      <c r="T21" s="145">
        <v>56967.078588006982</v>
      </c>
      <c r="U21" s="145">
        <v>58676.090945647193</v>
      </c>
      <c r="V21" s="145">
        <v>60436.373674016613</v>
      </c>
      <c r="W21" s="145">
        <v>62249.46488423711</v>
      </c>
      <c r="X21" s="145">
        <v>64116.948830764224</v>
      </c>
      <c r="Y21" s="145">
        <v>66040.457295687156</v>
      </c>
      <c r="Z21" s="145">
        <v>68021.671014557767</v>
      </c>
      <c r="AA21" s="145">
        <v>70062.321144994508</v>
      </c>
      <c r="AB21" s="145">
        <v>72164.190779344339</v>
      </c>
      <c r="AC21" s="145">
        <v>74329.116502724675</v>
      </c>
      <c r="AD21" s="145">
        <v>76558.98999780642</v>
      </c>
      <c r="AE21" s="145">
        <v>78855.759697740621</v>
      </c>
      <c r="AF21" s="145">
        <v>81221.432488672843</v>
      </c>
      <c r="AG21" s="145">
        <v>83658.075463333036</v>
      </c>
      <c r="AH21" s="166"/>
      <c r="AI21" s="166"/>
      <c r="AJ21" s="166"/>
      <c r="AK21" s="166"/>
      <c r="AL21" s="166"/>
      <c r="AM21" s="166"/>
      <c r="AN21" s="166"/>
      <c r="AO21" s="166"/>
      <c r="AP21" s="166"/>
      <c r="AQ21" s="166"/>
      <c r="AR21" s="166"/>
      <c r="AS21" s="166"/>
      <c r="AT21" s="166"/>
      <c r="AU21" s="166"/>
      <c r="AV21" s="166"/>
      <c r="AW21" s="166"/>
      <c r="AX21" s="166"/>
      <c r="AY21" s="166"/>
      <c r="AZ21" s="166"/>
      <c r="BA21" s="166"/>
    </row>
    <row r="22" spans="1:53" s="138" customFormat="1" x14ac:dyDescent="0.25">
      <c r="A22" s="149" t="s">
        <v>227</v>
      </c>
      <c r="B22" s="148">
        <v>0.03</v>
      </c>
      <c r="C22" s="165">
        <v>606.66666666666663</v>
      </c>
      <c r="D22" s="166">
        <v>18200</v>
      </c>
      <c r="E22" s="145">
        <v>18746</v>
      </c>
      <c r="F22" s="145">
        <v>19308.38</v>
      </c>
      <c r="G22" s="145">
        <v>19887.631400000002</v>
      </c>
      <c r="H22" s="145">
        <v>20484.260342000001</v>
      </c>
      <c r="I22" s="145">
        <v>21098.788152260004</v>
      </c>
      <c r="J22" s="145">
        <v>21731.751796827804</v>
      </c>
      <c r="K22" s="145">
        <v>22383.704350732638</v>
      </c>
      <c r="L22" s="145">
        <v>23055.215481254618</v>
      </c>
      <c r="M22" s="145">
        <v>23746.871945692255</v>
      </c>
      <c r="N22" s="145">
        <v>24459.278104063025</v>
      </c>
      <c r="O22" s="145">
        <v>25193.056447184917</v>
      </c>
      <c r="P22" s="145">
        <v>25948.848140600465</v>
      </c>
      <c r="Q22" s="145">
        <v>26727.313584818479</v>
      </c>
      <c r="R22" s="145">
        <v>27529.132992363033</v>
      </c>
      <c r="S22" s="145">
        <v>28355.006982133924</v>
      </c>
      <c r="T22" s="145">
        <v>29205.657191597944</v>
      </c>
      <c r="U22" s="145">
        <v>30081.826907345883</v>
      </c>
      <c r="V22" s="145">
        <v>30984.281714566259</v>
      </c>
      <c r="W22" s="145">
        <v>31913.810166003248</v>
      </c>
      <c r="X22" s="145">
        <v>32871.224470983347</v>
      </c>
      <c r="Y22" s="145">
        <v>33857.361205112851</v>
      </c>
      <c r="Z22" s="145">
        <v>34873.082041266236</v>
      </c>
      <c r="AA22" s="145">
        <v>35919.274502504224</v>
      </c>
      <c r="AB22" s="145">
        <v>36996.852737579349</v>
      </c>
      <c r="AC22" s="145">
        <v>38106.758319706729</v>
      </c>
      <c r="AD22" s="145">
        <v>39249.961069297933</v>
      </c>
      <c r="AE22" s="145">
        <v>40427.459901376875</v>
      </c>
      <c r="AF22" s="145">
        <v>41640.283698418185</v>
      </c>
      <c r="AG22" s="145">
        <v>42889.492209370728</v>
      </c>
      <c r="AH22" s="166"/>
      <c r="AI22" s="166"/>
      <c r="AJ22" s="166"/>
      <c r="AK22" s="166"/>
      <c r="AL22" s="166"/>
      <c r="AM22" s="166"/>
      <c r="AN22" s="166"/>
      <c r="AO22" s="166"/>
      <c r="AP22" s="166"/>
      <c r="AQ22" s="166"/>
      <c r="AR22" s="166"/>
      <c r="AS22" s="166"/>
      <c r="AT22" s="166"/>
      <c r="AU22" s="166"/>
      <c r="AV22" s="166"/>
      <c r="AW22" s="166"/>
      <c r="AX22" s="166"/>
      <c r="AY22" s="166"/>
      <c r="AZ22" s="166"/>
      <c r="BA22" s="166"/>
    </row>
    <row r="23" spans="1:53" x14ac:dyDescent="0.25">
      <c r="A23" s="149" t="s">
        <v>228</v>
      </c>
      <c r="B23" s="148">
        <v>0.03</v>
      </c>
      <c r="C23" s="165">
        <v>0</v>
      </c>
      <c r="D23" s="166">
        <v>0</v>
      </c>
      <c r="E23" s="145">
        <v>0</v>
      </c>
      <c r="F23" s="145">
        <v>0</v>
      </c>
      <c r="G23" s="145">
        <v>0</v>
      </c>
      <c r="H23" s="145">
        <v>0</v>
      </c>
      <c r="I23" s="145">
        <v>0</v>
      </c>
      <c r="J23" s="145">
        <v>0</v>
      </c>
      <c r="K23" s="145">
        <v>0</v>
      </c>
      <c r="L23" s="145">
        <v>0</v>
      </c>
      <c r="M23" s="145">
        <v>0</v>
      </c>
      <c r="N23" s="145">
        <v>0</v>
      </c>
      <c r="O23" s="145">
        <v>0</v>
      </c>
      <c r="P23" s="145">
        <v>0</v>
      </c>
      <c r="Q23" s="145">
        <v>0</v>
      </c>
      <c r="R23" s="145">
        <v>0</v>
      </c>
      <c r="S23" s="145">
        <v>0</v>
      </c>
      <c r="T23" s="145">
        <v>0</v>
      </c>
      <c r="U23" s="145">
        <v>0</v>
      </c>
      <c r="V23" s="145">
        <v>0</v>
      </c>
      <c r="W23" s="145">
        <v>0</v>
      </c>
      <c r="X23" s="145">
        <v>0</v>
      </c>
      <c r="Y23" s="145">
        <v>0</v>
      </c>
      <c r="Z23" s="145">
        <v>0</v>
      </c>
      <c r="AA23" s="145">
        <v>0</v>
      </c>
      <c r="AB23" s="145">
        <v>0</v>
      </c>
      <c r="AC23" s="145">
        <v>0</v>
      </c>
      <c r="AD23" s="145">
        <v>0</v>
      </c>
      <c r="AE23" s="145">
        <v>0</v>
      </c>
      <c r="AF23" s="145">
        <v>0</v>
      </c>
      <c r="AG23" s="145">
        <v>0</v>
      </c>
      <c r="AH23" s="166"/>
      <c r="AI23" s="166"/>
      <c r="AJ23" s="166"/>
      <c r="AK23" s="166"/>
      <c r="AL23" s="166"/>
      <c r="AM23" s="166"/>
      <c r="AN23" s="166"/>
      <c r="AO23" s="166"/>
      <c r="AP23" s="166"/>
      <c r="AQ23" s="166"/>
      <c r="AR23" s="166"/>
      <c r="AS23" s="166"/>
      <c r="AT23" s="166"/>
      <c r="AU23" s="166"/>
      <c r="AV23" s="166"/>
      <c r="AW23" s="166"/>
      <c r="AX23" s="166"/>
      <c r="AY23" s="166"/>
      <c r="AZ23" s="166"/>
      <c r="BA23" s="166"/>
    </row>
    <row r="24" spans="1:53" x14ac:dyDescent="0.25">
      <c r="A24" s="149" t="s">
        <v>229</v>
      </c>
      <c r="B24" s="148">
        <v>0.03</v>
      </c>
      <c r="C24" s="165">
        <v>103.33333333333333</v>
      </c>
      <c r="D24" s="166">
        <v>3100</v>
      </c>
      <c r="E24" s="145">
        <v>3193</v>
      </c>
      <c r="F24" s="145">
        <v>3288.79</v>
      </c>
      <c r="G24" s="145">
        <v>3387.4537</v>
      </c>
      <c r="H24" s="145">
        <v>3489.077311</v>
      </c>
      <c r="I24" s="145">
        <v>3593.7496303299999</v>
      </c>
      <c r="J24" s="145">
        <v>3701.5621192398999</v>
      </c>
      <c r="K24" s="145">
        <v>3812.6089828170971</v>
      </c>
      <c r="L24" s="145">
        <v>3926.9872523016102</v>
      </c>
      <c r="M24" s="145">
        <v>4044.7968698706586</v>
      </c>
      <c r="N24" s="145">
        <v>4166.1407759667782</v>
      </c>
      <c r="O24" s="145">
        <v>4291.1249992457815</v>
      </c>
      <c r="P24" s="145">
        <v>4419.8587492231554</v>
      </c>
      <c r="Q24" s="145">
        <v>4552.4545116998506</v>
      </c>
      <c r="R24" s="145">
        <v>4689.0281470508462</v>
      </c>
      <c r="S24" s="145">
        <v>4829.6989914623719</v>
      </c>
      <c r="T24" s="145">
        <v>4974.5899612062431</v>
      </c>
      <c r="U24" s="145">
        <v>5123.8276600424306</v>
      </c>
      <c r="V24" s="145">
        <v>5277.5424898437041</v>
      </c>
      <c r="W24" s="145">
        <v>5435.8687645390155</v>
      </c>
      <c r="X24" s="145">
        <v>5598.9448274751858</v>
      </c>
      <c r="Y24" s="145">
        <v>5766.9131722994416</v>
      </c>
      <c r="Z24" s="145">
        <v>5939.9205674684254</v>
      </c>
      <c r="AA24" s="145">
        <v>6118.1181844924786</v>
      </c>
      <c r="AB24" s="145">
        <v>6301.6617300272528</v>
      </c>
      <c r="AC24" s="145">
        <v>6490.7115819280707</v>
      </c>
      <c r="AD24" s="145">
        <v>6685.4329293859128</v>
      </c>
      <c r="AE24" s="145">
        <v>6885.9959172674908</v>
      </c>
      <c r="AF24" s="145">
        <v>7092.5757947855154</v>
      </c>
      <c r="AG24" s="145">
        <v>7305.3530686290815</v>
      </c>
      <c r="AH24" s="166"/>
      <c r="AI24" s="166"/>
      <c r="AJ24" s="166"/>
      <c r="AK24" s="166"/>
      <c r="AL24" s="166"/>
      <c r="AM24" s="166"/>
      <c r="AN24" s="166"/>
      <c r="AO24" s="166"/>
      <c r="AP24" s="166"/>
      <c r="AQ24" s="166"/>
      <c r="AR24" s="166"/>
      <c r="AS24" s="166"/>
      <c r="AT24" s="166"/>
      <c r="AU24" s="166"/>
      <c r="AV24" s="166"/>
      <c r="AW24" s="166"/>
      <c r="AX24" s="166"/>
      <c r="AY24" s="166"/>
      <c r="AZ24" s="166"/>
      <c r="BA24" s="166"/>
    </row>
    <row r="25" spans="1:53" x14ac:dyDescent="0.25">
      <c r="A25" s="149" t="s">
        <v>230</v>
      </c>
      <c r="B25" s="148">
        <v>0.03</v>
      </c>
      <c r="C25" s="165">
        <v>16.666666666666668</v>
      </c>
      <c r="D25" s="166">
        <v>500</v>
      </c>
      <c r="E25" s="145">
        <v>515</v>
      </c>
      <c r="F25" s="145">
        <v>530.45000000000005</v>
      </c>
      <c r="G25" s="145">
        <v>546.36350000000004</v>
      </c>
      <c r="H25" s="145">
        <v>562.75440500000002</v>
      </c>
      <c r="I25" s="145">
        <v>579.63703715000008</v>
      </c>
      <c r="J25" s="145">
        <v>597.02614826450008</v>
      </c>
      <c r="K25" s="145">
        <v>614.93693271243512</v>
      </c>
      <c r="L25" s="145">
        <v>633.38504069380815</v>
      </c>
      <c r="M25" s="145">
        <v>652.38659191462239</v>
      </c>
      <c r="N25" s="145">
        <v>671.95818967206105</v>
      </c>
      <c r="O25" s="145">
        <v>692.11693536222288</v>
      </c>
      <c r="P25" s="145">
        <v>712.88044342308956</v>
      </c>
      <c r="Q25" s="145">
        <v>734.2668567257823</v>
      </c>
      <c r="R25" s="145">
        <v>756.29486242755581</v>
      </c>
      <c r="S25" s="145">
        <v>778.98370830038255</v>
      </c>
      <c r="T25" s="145">
        <v>802.353219549394</v>
      </c>
      <c r="U25" s="145">
        <v>826.42381613587588</v>
      </c>
      <c r="V25" s="145">
        <v>851.21653061995221</v>
      </c>
      <c r="W25" s="145">
        <v>876.75302653855078</v>
      </c>
      <c r="X25" s="145">
        <v>903.05561733470734</v>
      </c>
      <c r="Y25" s="145">
        <v>930.14728585474859</v>
      </c>
      <c r="Z25" s="145">
        <v>958.05170443039106</v>
      </c>
      <c r="AA25" s="145">
        <v>986.79325556330286</v>
      </c>
      <c r="AB25" s="145">
        <v>1016.397053230202</v>
      </c>
      <c r="AC25" s="145">
        <v>1046.8889648271081</v>
      </c>
      <c r="AD25" s="145">
        <v>1078.2956337719213</v>
      </c>
      <c r="AE25" s="145">
        <v>1110.6445027850789</v>
      </c>
      <c r="AF25" s="145">
        <v>1143.9638378686313</v>
      </c>
      <c r="AG25" s="145">
        <v>1178.2827530046902</v>
      </c>
      <c r="AH25" s="166"/>
      <c r="AI25" s="166"/>
      <c r="AJ25" s="166"/>
      <c r="AK25" s="166"/>
      <c r="AL25" s="166"/>
      <c r="AM25" s="166"/>
      <c r="AN25" s="166"/>
      <c r="AO25" s="166"/>
      <c r="AP25" s="166"/>
      <c r="AQ25" s="166"/>
      <c r="AR25" s="166"/>
      <c r="AS25" s="166"/>
      <c r="AT25" s="166"/>
      <c r="AU25" s="166"/>
      <c r="AV25" s="166"/>
      <c r="AW25" s="166"/>
      <c r="AX25" s="166"/>
      <c r="AY25" s="166"/>
      <c r="AZ25" s="166"/>
      <c r="BA25" s="166"/>
    </row>
    <row r="26" spans="1:53" x14ac:dyDescent="0.25">
      <c r="A26" s="149" t="s">
        <v>231</v>
      </c>
      <c r="B26" s="154"/>
      <c r="C26" s="167">
        <v>24.166666666666668</v>
      </c>
      <c r="D26" s="168">
        <v>725</v>
      </c>
      <c r="E26" s="145">
        <v>725</v>
      </c>
      <c r="F26" s="145">
        <v>725</v>
      </c>
      <c r="G26" s="145">
        <v>725</v>
      </c>
      <c r="H26" s="145">
        <v>725</v>
      </c>
      <c r="I26" s="145">
        <v>725</v>
      </c>
      <c r="J26" s="145">
        <v>725</v>
      </c>
      <c r="K26" s="145">
        <v>725</v>
      </c>
      <c r="L26" s="145">
        <v>725</v>
      </c>
      <c r="M26" s="145">
        <v>725</v>
      </c>
      <c r="N26" s="145">
        <v>725</v>
      </c>
      <c r="O26" s="145">
        <v>725</v>
      </c>
      <c r="P26" s="145">
        <v>725</v>
      </c>
      <c r="Q26" s="145">
        <v>725</v>
      </c>
      <c r="R26" s="145">
        <v>725</v>
      </c>
      <c r="S26" s="145">
        <v>725</v>
      </c>
      <c r="T26" s="145">
        <v>725</v>
      </c>
      <c r="U26" s="145">
        <v>725</v>
      </c>
      <c r="V26" s="145">
        <v>725</v>
      </c>
      <c r="W26" s="145">
        <v>725</v>
      </c>
      <c r="X26" s="145">
        <v>725</v>
      </c>
      <c r="Y26" s="145">
        <v>725</v>
      </c>
      <c r="Z26" s="145">
        <v>725</v>
      </c>
      <c r="AA26" s="145">
        <v>725</v>
      </c>
      <c r="AB26" s="145">
        <v>725</v>
      </c>
      <c r="AC26" s="145">
        <v>725</v>
      </c>
      <c r="AD26" s="145">
        <v>725</v>
      </c>
      <c r="AE26" s="145">
        <v>725</v>
      </c>
      <c r="AF26" s="145">
        <v>725</v>
      </c>
      <c r="AG26" s="145">
        <v>725</v>
      </c>
      <c r="AH26" s="166"/>
      <c r="AI26" s="166"/>
      <c r="AJ26" s="166"/>
      <c r="AK26" s="166"/>
      <c r="AL26" s="166"/>
      <c r="AM26" s="166"/>
      <c r="AN26" s="166"/>
      <c r="AO26" s="166"/>
      <c r="AP26" s="166"/>
      <c r="AQ26" s="166"/>
      <c r="AR26" s="166"/>
      <c r="AS26" s="166"/>
      <c r="AT26" s="166"/>
      <c r="AU26" s="166"/>
      <c r="AV26" s="166"/>
      <c r="AW26" s="166"/>
      <c r="AX26" s="166"/>
      <c r="AY26" s="166"/>
      <c r="AZ26" s="166"/>
      <c r="BA26" s="166"/>
    </row>
    <row r="27" spans="1:53" x14ac:dyDescent="0.25">
      <c r="A27" s="169" t="s">
        <v>170</v>
      </c>
      <c r="B27" s="170"/>
      <c r="C27" s="165">
        <v>5628.1333333333332</v>
      </c>
      <c r="D27" s="171">
        <v>168844</v>
      </c>
      <c r="E27" s="172">
        <v>173887.57</v>
      </c>
      <c r="F27" s="172">
        <v>179082.44710000002</v>
      </c>
      <c r="G27" s="172">
        <v>184433.17051300005</v>
      </c>
      <c r="H27" s="172">
        <v>189944.41562839001</v>
      </c>
      <c r="I27" s="172">
        <v>195620.99809724174</v>
      </c>
      <c r="J27" s="172">
        <v>201467.87804015898</v>
      </c>
      <c r="K27" s="172">
        <v>207490.16438136375</v>
      </c>
      <c r="L27" s="172">
        <v>213693.11931280469</v>
      </c>
      <c r="M27" s="172">
        <v>220082.16289218882</v>
      </c>
      <c r="N27" s="172">
        <v>226662.87777895451</v>
      </c>
      <c r="O27" s="172">
        <v>233441.01411232312</v>
      </c>
      <c r="P27" s="172">
        <v>240422.49453569282</v>
      </c>
      <c r="Q27" s="172">
        <v>247613.41937176362</v>
      </c>
      <c r="R27" s="172">
        <v>255020.07195291654</v>
      </c>
      <c r="S27" s="172">
        <v>262648.92411150411</v>
      </c>
      <c r="T27" s="172">
        <v>270506.6418348492</v>
      </c>
      <c r="U27" s="172">
        <v>278600.09108989465</v>
      </c>
      <c r="V27" s="172">
        <v>286936.34382259153</v>
      </c>
      <c r="W27" s="172">
        <v>295522.68413726921</v>
      </c>
      <c r="X27" s="172">
        <v>304366.6146613874</v>
      </c>
      <c r="Y27" s="172">
        <v>313475.86310122896</v>
      </c>
      <c r="Z27" s="172">
        <v>322858.38899426587</v>
      </c>
      <c r="AA27" s="172">
        <v>332522.39066409384</v>
      </c>
      <c r="AB27" s="172">
        <v>342476.31238401664</v>
      </c>
      <c r="AC27" s="172">
        <v>352728.85175553715</v>
      </c>
      <c r="AD27" s="172">
        <v>363288.96730820328</v>
      </c>
      <c r="AE27" s="172">
        <v>374165.88632744941</v>
      </c>
      <c r="AF27" s="172">
        <v>385369.1129172729</v>
      </c>
      <c r="AG27" s="172">
        <v>396908.43630479113</v>
      </c>
      <c r="AH27" s="171"/>
      <c r="AI27" s="171"/>
      <c r="AJ27" s="171"/>
      <c r="AK27" s="171"/>
      <c r="AL27" s="171"/>
      <c r="AM27" s="171"/>
      <c r="AN27" s="171"/>
      <c r="AO27" s="171"/>
      <c r="AP27" s="171"/>
      <c r="AQ27" s="171"/>
      <c r="AR27" s="171"/>
      <c r="AS27" s="171"/>
      <c r="AT27" s="171"/>
      <c r="AU27" s="171"/>
      <c r="AV27" s="171"/>
      <c r="AW27" s="171"/>
      <c r="AX27" s="171"/>
      <c r="AY27" s="171"/>
      <c r="AZ27" s="171"/>
      <c r="BA27" s="171"/>
    </row>
    <row r="28" spans="1:53" x14ac:dyDescent="0.25">
      <c r="A28" s="149" t="s">
        <v>171</v>
      </c>
      <c r="B28" s="148">
        <v>0.03</v>
      </c>
      <c r="C28" s="165">
        <v>450</v>
      </c>
      <c r="D28" s="145">
        <v>13500</v>
      </c>
      <c r="E28" s="145">
        <v>13905</v>
      </c>
      <c r="F28" s="145">
        <v>14322.15</v>
      </c>
      <c r="G28" s="145">
        <v>14751.8145</v>
      </c>
      <c r="H28" s="145">
        <v>15194.368935</v>
      </c>
      <c r="I28" s="145">
        <v>15650.20000305</v>
      </c>
      <c r="J28" s="145">
        <v>16119.7060031415</v>
      </c>
      <c r="K28" s="145">
        <v>16603.297183235747</v>
      </c>
      <c r="L28" s="145">
        <v>17101.396098732821</v>
      </c>
      <c r="M28" s="145">
        <v>17614.437981694806</v>
      </c>
      <c r="N28" s="145">
        <v>18142.87112114565</v>
      </c>
      <c r="O28" s="145">
        <v>18687.157254780021</v>
      </c>
      <c r="P28" s="145">
        <v>19247.771972423423</v>
      </c>
      <c r="Q28" s="145">
        <v>19825.205131596125</v>
      </c>
      <c r="R28" s="145">
        <v>20419.96128554401</v>
      </c>
      <c r="S28" s="145">
        <v>21032.560124110332</v>
      </c>
      <c r="T28" s="145">
        <v>21663.536927833644</v>
      </c>
      <c r="U28" s="145">
        <v>22313.443035668653</v>
      </c>
      <c r="V28" s="145">
        <v>22982.846326738712</v>
      </c>
      <c r="W28" s="145">
        <v>23672.331716540873</v>
      </c>
      <c r="X28" s="145">
        <v>24382.501668037101</v>
      </c>
      <c r="Y28" s="145">
        <v>25113.976718078215</v>
      </c>
      <c r="Z28" s="145">
        <v>25867.396019620563</v>
      </c>
      <c r="AA28" s="145">
        <v>26643.417900209181</v>
      </c>
      <c r="AB28" s="145">
        <v>27442.720437215456</v>
      </c>
      <c r="AC28" s="145">
        <v>28266.002050331921</v>
      </c>
      <c r="AD28" s="145">
        <v>29113.98211184188</v>
      </c>
      <c r="AE28" s="145">
        <v>29987.401575197138</v>
      </c>
      <c r="AF28" s="145">
        <v>30887.023622453053</v>
      </c>
      <c r="AG28" s="145">
        <v>31813.634331126646</v>
      </c>
      <c r="AH28" s="166"/>
      <c r="AI28" s="166"/>
      <c r="AJ28" s="166"/>
      <c r="AK28" s="166"/>
      <c r="AL28" s="166"/>
      <c r="AM28" s="166"/>
      <c r="AN28" s="166"/>
      <c r="AO28" s="166"/>
      <c r="AP28" s="166"/>
      <c r="AQ28" s="166"/>
      <c r="AR28" s="166"/>
      <c r="AS28" s="166"/>
      <c r="AT28" s="166"/>
      <c r="AU28" s="166"/>
      <c r="AV28" s="166"/>
      <c r="AW28" s="166"/>
      <c r="AX28" s="166"/>
      <c r="AY28" s="166"/>
      <c r="AZ28" s="166"/>
      <c r="BA28" s="166"/>
    </row>
    <row r="29" spans="1:53" x14ac:dyDescent="0.25">
      <c r="B29" s="173"/>
      <c r="C29" s="174"/>
      <c r="D29" s="175"/>
      <c r="E29" s="175"/>
      <c r="F29" s="175"/>
      <c r="G29" s="175"/>
      <c r="H29" s="175"/>
      <c r="I29" s="175"/>
      <c r="J29" s="175"/>
      <c r="K29" s="175"/>
      <c r="L29" s="175"/>
      <c r="M29" s="175"/>
      <c r="N29" s="175"/>
      <c r="O29" s="175"/>
      <c r="P29" s="175"/>
      <c r="Q29" s="175"/>
      <c r="R29" s="175"/>
      <c r="S29" s="175"/>
      <c r="T29" s="175"/>
      <c r="U29" s="175"/>
      <c r="V29" s="175"/>
      <c r="W29" s="175"/>
      <c r="X29" s="175"/>
      <c r="Y29" s="175"/>
      <c r="Z29" s="175"/>
      <c r="AA29" s="175"/>
      <c r="AB29" s="175"/>
      <c r="AC29" s="175"/>
      <c r="AD29" s="175"/>
      <c r="AE29" s="175"/>
      <c r="AF29" s="175"/>
      <c r="AG29" s="175"/>
      <c r="AH29" s="175"/>
      <c r="AI29" s="175"/>
      <c r="AJ29" s="175"/>
      <c r="AK29" s="175"/>
      <c r="AL29" s="175"/>
      <c r="AM29" s="175"/>
      <c r="AN29" s="175"/>
      <c r="AO29" s="175"/>
      <c r="AP29" s="175"/>
      <c r="AQ29" s="175"/>
      <c r="AR29" s="175"/>
      <c r="AS29" s="175"/>
      <c r="AT29" s="175"/>
      <c r="AU29" s="175"/>
      <c r="AV29" s="175"/>
      <c r="AW29" s="175"/>
      <c r="AX29" s="175"/>
      <c r="AY29" s="175"/>
      <c r="AZ29" s="175"/>
      <c r="BA29" s="175"/>
    </row>
    <row r="30" spans="1:53" ht="14.25" thickBot="1" x14ac:dyDescent="0.3">
      <c r="A30" s="169" t="s">
        <v>172</v>
      </c>
      <c r="B30" s="176"/>
      <c r="C30" s="177">
        <v>6078.1333333333332</v>
      </c>
      <c r="D30" s="172">
        <v>182344</v>
      </c>
      <c r="E30" s="172">
        <v>187792.57</v>
      </c>
      <c r="F30" s="172">
        <v>193404.59710000001</v>
      </c>
      <c r="G30" s="172">
        <v>199184.98501300006</v>
      </c>
      <c r="H30" s="172">
        <v>205138.78456339001</v>
      </c>
      <c r="I30" s="172">
        <v>211271.19810029175</v>
      </c>
      <c r="J30" s="172">
        <v>217587.58404330048</v>
      </c>
      <c r="K30" s="172">
        <v>224093.46156459951</v>
      </c>
      <c r="L30" s="172">
        <v>230794.51541153752</v>
      </c>
      <c r="M30" s="172">
        <v>237696.60087388364</v>
      </c>
      <c r="N30" s="172">
        <v>244805.74890010015</v>
      </c>
      <c r="O30" s="172">
        <v>252128.17136710315</v>
      </c>
      <c r="P30" s="172">
        <v>259670.26650811624</v>
      </c>
      <c r="Q30" s="172">
        <v>267438.62450335972</v>
      </c>
      <c r="R30" s="172">
        <v>275440.03323846054</v>
      </c>
      <c r="S30" s="172">
        <v>283681.48423561442</v>
      </c>
      <c r="T30" s="172">
        <v>292170.17876268283</v>
      </c>
      <c r="U30" s="172">
        <v>300913.53412556328</v>
      </c>
      <c r="V30" s="172">
        <v>309919.19014933024</v>
      </c>
      <c r="W30" s="172">
        <v>319195.01585381007</v>
      </c>
      <c r="X30" s="172">
        <v>328749.11632942449</v>
      </c>
      <c r="Y30" s="172">
        <v>338589.83981930715</v>
      </c>
      <c r="Z30" s="172">
        <v>348725.78501388646</v>
      </c>
      <c r="AA30" s="172">
        <v>359165.80856430304</v>
      </c>
      <c r="AB30" s="172">
        <v>369919.0328212321</v>
      </c>
      <c r="AC30" s="172">
        <v>380994.85380586906</v>
      </c>
      <c r="AD30" s="172">
        <v>392402.94942004519</v>
      </c>
      <c r="AE30" s="172">
        <v>404153.28790264652</v>
      </c>
      <c r="AF30" s="172">
        <v>416256.13653972594</v>
      </c>
      <c r="AG30" s="172">
        <v>428722.07063591777</v>
      </c>
      <c r="AH30" s="171"/>
      <c r="AI30" s="171"/>
      <c r="AJ30" s="171"/>
      <c r="AK30" s="171"/>
      <c r="AL30" s="171"/>
      <c r="AM30" s="171"/>
      <c r="AN30" s="171"/>
      <c r="AO30" s="171"/>
      <c r="AP30" s="171"/>
      <c r="AQ30" s="171"/>
      <c r="AR30" s="171"/>
      <c r="AS30" s="171"/>
      <c r="AT30" s="171"/>
      <c r="AU30" s="171"/>
      <c r="AV30" s="171"/>
      <c r="AW30" s="171"/>
      <c r="AX30" s="171"/>
      <c r="AY30" s="171"/>
      <c r="AZ30" s="171"/>
      <c r="BA30" s="171"/>
    </row>
    <row r="31" spans="1:53" ht="12" hidden="1" customHeight="1" outlineLevel="1" x14ac:dyDescent="0.25">
      <c r="C31" s="178"/>
      <c r="D31" s="171"/>
      <c r="E31" s="171"/>
      <c r="F31" s="171"/>
      <c r="G31" s="171"/>
      <c r="H31" s="171"/>
      <c r="I31" s="171"/>
      <c r="J31" s="171"/>
      <c r="K31" s="171"/>
      <c r="L31" s="171"/>
      <c r="M31" s="171"/>
      <c r="N31" s="171"/>
      <c r="O31" s="171"/>
      <c r="P31" s="171"/>
      <c r="Q31" s="171"/>
      <c r="R31" s="171"/>
      <c r="S31" s="171"/>
      <c r="T31" s="171"/>
      <c r="U31" s="171"/>
      <c r="V31" s="171"/>
      <c r="W31" s="171"/>
      <c r="X31" s="171"/>
      <c r="Y31" s="171"/>
      <c r="Z31" s="171"/>
      <c r="AA31" s="171"/>
      <c r="AB31" s="171"/>
      <c r="AC31" s="171"/>
      <c r="AD31" s="171"/>
      <c r="AE31" s="171"/>
      <c r="AF31" s="171"/>
      <c r="AG31" s="171"/>
      <c r="AH31" s="171"/>
      <c r="AI31" s="171"/>
      <c r="AJ31" s="171"/>
      <c r="AK31" s="171"/>
      <c r="AL31" s="171"/>
      <c r="AM31" s="171"/>
      <c r="AN31" s="171"/>
      <c r="AO31" s="171"/>
      <c r="AP31" s="171"/>
      <c r="AQ31" s="171"/>
      <c r="AR31" s="171"/>
      <c r="AS31" s="171"/>
      <c r="AT31" s="171"/>
      <c r="AU31" s="171"/>
      <c r="AV31" s="171"/>
      <c r="AW31" s="171"/>
      <c r="AX31" s="171"/>
      <c r="AY31" s="171"/>
      <c r="AZ31" s="171"/>
      <c r="BA31" s="171"/>
    </row>
    <row r="32" spans="1:53" hidden="1" outlineLevel="1" x14ac:dyDescent="0.25">
      <c r="A32" s="179" t="s">
        <v>173</v>
      </c>
      <c r="B32" s="179"/>
      <c r="C32" s="179">
        <v>2.9907304030902464E-2</v>
      </c>
      <c r="D32" s="179">
        <v>2.9909995603555093E-2</v>
      </c>
      <c r="E32" s="179">
        <v>2.9880719957881885E-2</v>
      </c>
      <c r="F32" s="179">
        <v>2.9884180721313935E-2</v>
      </c>
      <c r="G32" s="179">
        <v>2.9887541452860544E-2</v>
      </c>
      <c r="H32" s="179">
        <v>2.9890805022283029E-2</v>
      </c>
      <c r="I32" s="179">
        <v>2.9893974218252906E-2</v>
      </c>
      <c r="J32" s="179">
        <v>2.9897051750567005E-2</v>
      </c>
      <c r="K32" s="179">
        <v>2.9900040252316629E-2</v>
      </c>
      <c r="L32" s="179">
        <v>2.9902942281992084E-2</v>
      </c>
      <c r="M32" s="179">
        <v>2.9905760325537933E-2</v>
      </c>
      <c r="N32" s="179">
        <v>2.9908496798355388E-2</v>
      </c>
      <c r="O32" s="179">
        <v>2.9911154047248756E-2</v>
      </c>
      <c r="P32" s="179">
        <v>2.9913734352325472E-2</v>
      </c>
      <c r="Q32" s="179">
        <v>2.9916239928843291E-2</v>
      </c>
      <c r="R32" s="179">
        <v>2.9918672929011736E-2</v>
      </c>
      <c r="S32" s="179">
        <v>2.9921035443743582E-2</v>
      </c>
      <c r="T32" s="179">
        <v>2.9923329504360829E-2</v>
      </c>
      <c r="U32" s="179">
        <v>2.9925557084257814E-2</v>
      </c>
      <c r="V32" s="179">
        <v>2.9927720100516142E-2</v>
      </c>
      <c r="W32" s="179">
        <v>2.992982041547787E-2</v>
      </c>
      <c r="X32" s="179">
        <v>2.9931859838281838E-2</v>
      </c>
      <c r="Y32" s="179">
        <v>2.9933840126346478E-2</v>
      </c>
      <c r="Z32" s="179">
        <v>2.9935762986829317E-2</v>
      </c>
      <c r="AA32" s="179">
        <v>2.9937630078030741E-2</v>
      </c>
      <c r="AB32" s="179">
        <v>2.9939443010772671E-2</v>
      </c>
      <c r="AC32" s="179">
        <v>2.9941203349732604E-2</v>
      </c>
      <c r="AD32" s="179">
        <v>2.9942912614743467E-2</v>
      </c>
      <c r="AE32" s="179">
        <v>2.9944572282058157E-2</v>
      </c>
      <c r="AF32" s="179">
        <v>2.9946183785580782E-2</v>
      </c>
      <c r="AG32" s="179">
        <v>2.9947748518062145E-2</v>
      </c>
      <c r="AH32" s="184"/>
      <c r="AI32" s="184"/>
      <c r="AJ32" s="184"/>
      <c r="AK32" s="184"/>
      <c r="AL32" s="184"/>
      <c r="AM32" s="184"/>
      <c r="AN32" s="184"/>
      <c r="AO32" s="184"/>
      <c r="AP32" s="184"/>
      <c r="AQ32" s="184"/>
      <c r="AR32" s="184"/>
      <c r="AS32" s="184"/>
      <c r="AT32" s="184"/>
      <c r="AU32" s="184"/>
      <c r="AV32" s="184"/>
      <c r="AW32" s="184"/>
      <c r="AX32" s="184"/>
      <c r="AY32" s="184"/>
      <c r="AZ32" s="184"/>
      <c r="BA32" s="184"/>
    </row>
    <row r="33" spans="1:53" ht="14.25" hidden="1" outlineLevel="1" thickBot="1" x14ac:dyDescent="0.3">
      <c r="A33" s="179"/>
      <c r="B33" s="179"/>
      <c r="C33" s="179"/>
      <c r="D33" s="180"/>
      <c r="E33" s="181"/>
      <c r="F33" s="181"/>
      <c r="G33" s="181"/>
      <c r="H33" s="181"/>
      <c r="I33" s="181"/>
      <c r="J33" s="181"/>
      <c r="K33" s="181"/>
      <c r="L33" s="181"/>
      <c r="M33" s="181"/>
      <c r="N33" s="181"/>
      <c r="O33" s="181"/>
      <c r="P33" s="181"/>
      <c r="Q33" s="181"/>
      <c r="R33" s="181"/>
      <c r="S33" s="181"/>
      <c r="T33" s="181"/>
      <c r="U33" s="181"/>
      <c r="V33" s="181"/>
      <c r="W33" s="181"/>
      <c r="X33" s="181"/>
      <c r="Y33" s="181"/>
      <c r="Z33" s="181"/>
      <c r="AA33" s="181"/>
      <c r="AB33" s="181"/>
      <c r="AC33" s="181"/>
      <c r="AD33" s="181"/>
      <c r="AE33" s="181"/>
      <c r="AF33" s="181"/>
      <c r="AG33" s="181"/>
      <c r="AH33" s="249"/>
      <c r="AI33" s="249"/>
      <c r="AJ33" s="249"/>
      <c r="AK33" s="249"/>
      <c r="AL33" s="249"/>
      <c r="AM33" s="249"/>
      <c r="AN33" s="249"/>
      <c r="AO33" s="249"/>
      <c r="AP33" s="249"/>
      <c r="AQ33" s="249"/>
      <c r="AR33" s="249"/>
      <c r="AS33" s="249"/>
      <c r="AT33" s="249"/>
      <c r="AU33" s="249"/>
      <c r="AV33" s="249"/>
      <c r="AW33" s="249"/>
      <c r="AX33" s="249"/>
      <c r="AY33" s="249"/>
      <c r="AZ33" s="249"/>
      <c r="BA33" s="249"/>
    </row>
    <row r="34" spans="1:53" ht="14.25" collapsed="1" thickTop="1" x14ac:dyDescent="0.25">
      <c r="A34" s="182" t="s">
        <v>174</v>
      </c>
      <c r="B34" s="183"/>
      <c r="C34" s="183"/>
      <c r="D34" s="259">
        <v>125444.71999999997</v>
      </c>
      <c r="E34" s="259">
        <v>126151.92440000002</v>
      </c>
      <c r="F34" s="259">
        <v>126818.78718800005</v>
      </c>
      <c r="G34" s="259">
        <v>127442.86696076</v>
      </c>
      <c r="H34" s="259">
        <v>128021.62444984517</v>
      </c>
      <c r="I34" s="259">
        <v>128552.41909320818</v>
      </c>
      <c r="J34" s="259">
        <v>129032.50549406948</v>
      </c>
      <c r="K34" s="259">
        <v>129459.02976351787</v>
      </c>
      <c r="L34" s="259">
        <v>129829.02574314221</v>
      </c>
      <c r="M34" s="259">
        <v>130139.4111038897</v>
      </c>
      <c r="N34" s="259">
        <v>130386.98331722859</v>
      </c>
      <c r="O34" s="259">
        <v>130568.41549457223</v>
      </c>
      <c r="P34" s="259">
        <v>130680.25209079267</v>
      </c>
      <c r="Q34" s="259">
        <v>130718.90446752741</v>
      </c>
      <c r="R34" s="259">
        <v>130680.64631184435</v>
      </c>
      <c r="S34" s="259">
        <v>130561.60890569654</v>
      </c>
      <c r="T34" s="259">
        <v>130357.77624145441</v>
      </c>
      <c r="U34" s="259">
        <v>130064.97997865663</v>
      </c>
      <c r="V34" s="259">
        <v>128088.55044174648</v>
      </c>
      <c r="W34" s="259">
        <v>125871.21168819454</v>
      </c>
      <c r="X34" s="259">
        <v>123397.65115226415</v>
      </c>
      <c r="Y34" s="259">
        <v>120651.62347807817</v>
      </c>
      <c r="Z34" s="259">
        <v>117615.89124813391</v>
      </c>
      <c r="AA34" s="259">
        <v>114272.16178055317</v>
      </c>
      <c r="AB34" s="259">
        <v>110601.01972714835</v>
      </c>
      <c r="AC34" s="259">
        <v>106581.85518587008</v>
      </c>
      <c r="AD34" s="259">
        <v>102192.78702138714</v>
      </c>
      <c r="AE34" s="259">
        <v>97410.581066362851</v>
      </c>
      <c r="AF34" s="259">
        <v>92210.562853324518</v>
      </c>
      <c r="AG34" s="259">
        <v>86566.524502780812</v>
      </c>
      <c r="AH34" s="185"/>
      <c r="AI34" s="185"/>
      <c r="AJ34" s="185"/>
      <c r="AK34" s="185"/>
      <c r="AL34" s="185"/>
      <c r="AM34" s="185"/>
      <c r="AN34" s="185"/>
      <c r="AO34" s="185"/>
      <c r="AP34" s="185"/>
      <c r="AQ34" s="185"/>
      <c r="AR34" s="185"/>
      <c r="AS34" s="185"/>
      <c r="AT34" s="185"/>
      <c r="AU34" s="185"/>
      <c r="AV34" s="185"/>
      <c r="AW34" s="185"/>
      <c r="AX34" s="185"/>
      <c r="AY34" s="185"/>
      <c r="AZ34" s="185"/>
      <c r="BA34" s="185"/>
    </row>
    <row r="35" spans="1:53" hidden="1" x14ac:dyDescent="0.25">
      <c r="A35" s="138"/>
      <c r="B35" s="184"/>
      <c r="C35" s="184"/>
      <c r="D35" s="185"/>
      <c r="E35" s="185"/>
      <c r="F35" s="185"/>
      <c r="G35" s="185"/>
      <c r="H35" s="185"/>
      <c r="I35" s="185"/>
      <c r="J35" s="185"/>
      <c r="K35" s="185"/>
      <c r="L35" s="185"/>
      <c r="M35" s="185"/>
      <c r="N35" s="185"/>
      <c r="O35" s="185"/>
      <c r="P35" s="185"/>
      <c r="Q35" s="185"/>
      <c r="R35" s="185"/>
      <c r="S35" s="185"/>
      <c r="T35" s="185"/>
      <c r="U35" s="185"/>
      <c r="V35" s="185"/>
      <c r="W35" s="185"/>
      <c r="X35" s="185"/>
      <c r="Y35" s="185"/>
      <c r="Z35" s="185"/>
      <c r="AA35" s="185"/>
      <c r="AB35" s="185"/>
      <c r="AC35" s="185"/>
      <c r="AD35" s="185"/>
      <c r="AE35" s="185"/>
      <c r="AF35" s="185"/>
      <c r="AG35" s="185"/>
      <c r="AH35" s="185"/>
      <c r="AI35" s="185"/>
      <c r="AJ35" s="185"/>
      <c r="AK35" s="185"/>
      <c r="AL35" s="185"/>
      <c r="AM35" s="185"/>
      <c r="AN35" s="185"/>
      <c r="AO35" s="185"/>
      <c r="AP35" s="185"/>
      <c r="AQ35" s="185"/>
      <c r="AR35" s="185"/>
      <c r="AS35" s="185"/>
      <c r="AT35" s="185"/>
      <c r="AU35" s="185"/>
      <c r="AV35" s="185"/>
      <c r="AW35" s="185"/>
      <c r="AX35" s="185"/>
      <c r="AY35" s="185"/>
      <c r="AZ35" s="185"/>
      <c r="BA35" s="185"/>
    </row>
    <row r="36" spans="1:53" x14ac:dyDescent="0.25">
      <c r="A36" s="186" t="s">
        <v>175</v>
      </c>
      <c r="B36" s="184"/>
      <c r="C36" s="187">
        <v>1.2</v>
      </c>
      <c r="D36" s="185"/>
      <c r="E36" s="185"/>
      <c r="F36" s="185"/>
      <c r="G36" s="185"/>
      <c r="H36" s="185"/>
      <c r="I36" s="185"/>
      <c r="J36" s="185"/>
      <c r="K36" s="185"/>
      <c r="L36" s="185"/>
      <c r="M36" s="185"/>
      <c r="N36" s="185"/>
      <c r="O36" s="185"/>
      <c r="P36" s="185"/>
      <c r="Q36" s="185"/>
      <c r="R36" s="185"/>
      <c r="S36" s="185"/>
      <c r="T36" s="185"/>
      <c r="U36" s="185"/>
      <c r="V36" s="185"/>
      <c r="W36" s="185"/>
      <c r="X36" s="185"/>
      <c r="Y36" s="185"/>
      <c r="Z36" s="185"/>
      <c r="AA36" s="185"/>
      <c r="AB36" s="185"/>
      <c r="AC36" s="185"/>
      <c r="AD36" s="185"/>
      <c r="AE36" s="185"/>
      <c r="AF36" s="185"/>
      <c r="AG36" s="185"/>
      <c r="AH36" s="185"/>
      <c r="AI36" s="185"/>
      <c r="AJ36" s="185"/>
      <c r="AK36" s="185"/>
      <c r="AL36" s="185"/>
      <c r="AM36" s="185"/>
      <c r="AN36" s="185"/>
      <c r="AO36" s="185"/>
      <c r="AP36" s="185"/>
      <c r="AQ36" s="185"/>
      <c r="AR36" s="185"/>
      <c r="AS36" s="185"/>
      <c r="AT36" s="185"/>
      <c r="AU36" s="185"/>
      <c r="AV36" s="185"/>
      <c r="AW36" s="185"/>
      <c r="AX36" s="185"/>
      <c r="AY36" s="185"/>
      <c r="AZ36" s="185"/>
      <c r="BA36" s="185"/>
    </row>
    <row r="37" spans="1:53" x14ac:dyDescent="0.25">
      <c r="A37" s="186" t="s">
        <v>176</v>
      </c>
      <c r="B37" s="184"/>
      <c r="C37" s="184"/>
      <c r="D37" s="188">
        <v>104537.26666666665</v>
      </c>
      <c r="E37" s="185"/>
      <c r="F37" s="185"/>
      <c r="G37" s="185"/>
      <c r="H37" s="185"/>
      <c r="I37" s="185"/>
      <c r="J37" s="185"/>
      <c r="K37" s="185"/>
      <c r="L37" s="185"/>
      <c r="M37" s="185"/>
      <c r="N37" s="185"/>
      <c r="O37" s="185"/>
      <c r="P37" s="185"/>
      <c r="Q37" s="185"/>
      <c r="R37" s="185"/>
      <c r="S37" s="185"/>
      <c r="T37" s="185"/>
      <c r="U37" s="185"/>
      <c r="V37" s="185"/>
      <c r="W37" s="185"/>
      <c r="X37" s="185"/>
      <c r="Y37" s="185"/>
      <c r="Z37" s="185"/>
      <c r="AA37" s="185"/>
      <c r="AB37" s="185"/>
      <c r="AC37" s="185"/>
      <c r="AD37" s="185"/>
      <c r="AE37" s="185"/>
      <c r="AF37" s="185"/>
      <c r="AG37" s="185"/>
      <c r="AH37" s="185"/>
      <c r="AI37" s="185"/>
      <c r="AJ37" s="185"/>
      <c r="AK37" s="185"/>
      <c r="AL37" s="185"/>
      <c r="AM37" s="185"/>
      <c r="AN37" s="185"/>
      <c r="AO37" s="185"/>
      <c r="AP37" s="185"/>
      <c r="AQ37" s="185"/>
      <c r="AR37" s="185"/>
      <c r="AS37" s="185"/>
      <c r="AT37" s="185"/>
      <c r="AU37" s="185"/>
      <c r="AV37" s="185"/>
      <c r="AW37" s="185"/>
      <c r="AX37" s="185"/>
      <c r="AY37" s="185"/>
      <c r="AZ37" s="185"/>
      <c r="BA37" s="185"/>
    </row>
    <row r="38" spans="1:53" hidden="1" x14ac:dyDescent="0.25">
      <c r="A38" s="138"/>
      <c r="B38" s="179"/>
      <c r="C38" s="179"/>
      <c r="D38" s="189"/>
      <c r="E38" s="189"/>
      <c r="F38" s="189"/>
      <c r="G38" s="189"/>
      <c r="H38" s="189"/>
      <c r="I38" s="189"/>
      <c r="J38" s="189"/>
      <c r="K38" s="189"/>
      <c r="L38" s="189"/>
      <c r="M38" s="189"/>
      <c r="N38" s="189"/>
      <c r="O38" s="189"/>
      <c r="P38" s="189"/>
      <c r="Q38" s="189"/>
      <c r="R38" s="189"/>
      <c r="S38" s="189"/>
      <c r="T38" s="189"/>
      <c r="U38" s="189"/>
      <c r="V38" s="189"/>
      <c r="W38" s="189"/>
      <c r="X38" s="189"/>
      <c r="Y38" s="189"/>
      <c r="Z38" s="189"/>
      <c r="AA38" s="189"/>
      <c r="AB38" s="189"/>
      <c r="AC38" s="189"/>
      <c r="AD38" s="189"/>
      <c r="AE38" s="189"/>
      <c r="AF38" s="189"/>
      <c r="AG38" s="189"/>
      <c r="AH38" s="185"/>
      <c r="AI38" s="185"/>
      <c r="AJ38" s="185"/>
      <c r="AK38" s="185"/>
      <c r="AL38" s="185"/>
      <c r="AM38" s="185"/>
      <c r="AN38" s="185"/>
      <c r="AO38" s="185"/>
      <c r="AP38" s="185"/>
      <c r="AQ38" s="185"/>
      <c r="AR38" s="185"/>
      <c r="AS38" s="185"/>
      <c r="AT38" s="185"/>
      <c r="AU38" s="185"/>
      <c r="AV38" s="185"/>
      <c r="AW38" s="185"/>
      <c r="AX38" s="185"/>
      <c r="AY38" s="185"/>
      <c r="AZ38" s="185"/>
      <c r="BA38" s="185"/>
    </row>
    <row r="39" spans="1:53" s="192" customFormat="1" x14ac:dyDescent="0.25">
      <c r="A39" s="190"/>
      <c r="B39" s="190"/>
      <c r="C39" s="190"/>
      <c r="D39" s="191" t="s">
        <v>177</v>
      </c>
      <c r="E39" s="191" t="s">
        <v>178</v>
      </c>
      <c r="F39" s="191" t="s">
        <v>179</v>
      </c>
      <c r="G39" s="191" t="s">
        <v>180</v>
      </c>
      <c r="H39" s="191" t="s">
        <v>181</v>
      </c>
      <c r="I39" s="191" t="s">
        <v>182</v>
      </c>
      <c r="J39" s="191" t="s">
        <v>183</v>
      </c>
      <c r="K39" s="191" t="s">
        <v>184</v>
      </c>
      <c r="L39" s="191" t="s">
        <v>185</v>
      </c>
      <c r="M39" s="191" t="s">
        <v>186</v>
      </c>
      <c r="N39" s="191" t="s">
        <v>187</v>
      </c>
      <c r="O39" s="191" t="s">
        <v>188</v>
      </c>
      <c r="P39" s="191" t="s">
        <v>189</v>
      </c>
      <c r="Q39" s="191" t="s">
        <v>190</v>
      </c>
      <c r="R39" s="191" t="s">
        <v>191</v>
      </c>
      <c r="S39" s="191" t="s">
        <v>192</v>
      </c>
      <c r="T39" s="191" t="s">
        <v>193</v>
      </c>
      <c r="U39" s="191" t="s">
        <v>194</v>
      </c>
      <c r="V39" s="191" t="s">
        <v>195</v>
      </c>
      <c r="W39" s="191" t="s">
        <v>196</v>
      </c>
      <c r="X39" s="191" t="s">
        <v>197</v>
      </c>
      <c r="Y39" s="191" t="s">
        <v>198</v>
      </c>
      <c r="Z39" s="191" t="s">
        <v>199</v>
      </c>
      <c r="AA39" s="191" t="s">
        <v>200</v>
      </c>
      <c r="AB39" s="191" t="s">
        <v>201</v>
      </c>
      <c r="AC39" s="191" t="s">
        <v>202</v>
      </c>
      <c r="AD39" s="191" t="s">
        <v>203</v>
      </c>
      <c r="AE39" s="191" t="s">
        <v>204</v>
      </c>
      <c r="AF39" s="191" t="s">
        <v>205</v>
      </c>
      <c r="AG39" s="191" t="s">
        <v>206</v>
      </c>
      <c r="AH39" s="250"/>
      <c r="AI39" s="250"/>
      <c r="AJ39" s="250"/>
      <c r="AK39" s="250"/>
      <c r="AL39" s="250"/>
      <c r="AM39" s="250"/>
      <c r="AN39" s="250"/>
      <c r="AO39" s="250"/>
      <c r="AP39" s="250"/>
      <c r="AQ39" s="250"/>
      <c r="AR39" s="250"/>
      <c r="AS39" s="250"/>
      <c r="AT39" s="250"/>
      <c r="AU39" s="250"/>
      <c r="AV39" s="250"/>
      <c r="AW39" s="250"/>
      <c r="AX39" s="250"/>
      <c r="AY39" s="250"/>
      <c r="AZ39" s="250"/>
      <c r="BA39" s="250"/>
    </row>
    <row r="40" spans="1:53" x14ac:dyDescent="0.25">
      <c r="A40" s="138" t="s">
        <v>207</v>
      </c>
      <c r="B40" s="201"/>
      <c r="C40" s="193"/>
      <c r="H40" s="194"/>
      <c r="I40" s="194"/>
      <c r="J40" s="194"/>
      <c r="K40" s="194"/>
      <c r="L40" s="194"/>
      <c r="M40" s="194"/>
      <c r="N40" s="194"/>
      <c r="O40" s="194"/>
      <c r="P40" s="194"/>
      <c r="Q40" s="194"/>
      <c r="R40" s="194"/>
      <c r="S40" s="194"/>
      <c r="T40" s="194"/>
      <c r="U40" s="194"/>
      <c r="V40" s="194"/>
      <c r="W40" s="202"/>
      <c r="X40" s="194"/>
      <c r="Y40" s="194"/>
      <c r="Z40" s="194"/>
      <c r="AA40" s="194"/>
      <c r="AB40" s="194"/>
      <c r="AC40" s="194"/>
      <c r="AD40" s="194"/>
      <c r="AE40" s="194"/>
      <c r="AF40" s="194"/>
      <c r="AG40" s="194"/>
      <c r="AH40" s="251"/>
    </row>
    <row r="41" spans="1:53" x14ac:dyDescent="0.25">
      <c r="A41" s="153" t="s">
        <v>208</v>
      </c>
    </row>
    <row r="42" spans="1:53" x14ac:dyDescent="0.25">
      <c r="A42" s="195" t="s">
        <v>209</v>
      </c>
      <c r="C42" s="203">
        <v>1270162</v>
      </c>
      <c r="D42" s="145">
        <v>1257868.6514782687</v>
      </c>
      <c r="E42" s="145">
        <v>1257868.6514782687</v>
      </c>
      <c r="F42" s="145">
        <v>1257868.6514782687</v>
      </c>
      <c r="G42" s="145">
        <v>1257868.6514782687</v>
      </c>
      <c r="H42" s="145">
        <v>1257868.6514782687</v>
      </c>
      <c r="I42" s="145">
        <v>1257868.6514782687</v>
      </c>
      <c r="J42" s="145">
        <v>1257868.6514782687</v>
      </c>
      <c r="K42" s="145">
        <v>1257868.6514782687</v>
      </c>
      <c r="L42" s="145">
        <v>1257868.6514782687</v>
      </c>
      <c r="M42" s="145">
        <v>1257868.6514782687</v>
      </c>
      <c r="N42" s="145">
        <v>1257868.6514782687</v>
      </c>
      <c r="O42" s="145">
        <v>1257868.6514782687</v>
      </c>
      <c r="P42" s="145">
        <v>1257868.6514782687</v>
      </c>
      <c r="Q42" s="145">
        <v>1257868.6514782687</v>
      </c>
      <c r="R42" s="145">
        <v>1257868.6514782687</v>
      </c>
      <c r="S42" s="145">
        <v>1257868.6514782687</v>
      </c>
      <c r="T42" s="145">
        <v>1257868.6514782687</v>
      </c>
      <c r="U42" s="145">
        <v>1257868.6514782687</v>
      </c>
      <c r="V42" s="145">
        <v>1257868.6514782687</v>
      </c>
      <c r="W42" s="145">
        <v>1257868.6514782687</v>
      </c>
      <c r="X42" s="145">
        <v>1257868.6514782687</v>
      </c>
      <c r="Y42" s="145">
        <v>1257868.6514782687</v>
      </c>
      <c r="Z42" s="145">
        <v>1257868.6514782687</v>
      </c>
      <c r="AA42" s="145">
        <v>1257868.6514782687</v>
      </c>
      <c r="AB42" s="145">
        <v>1257868.6514782687</v>
      </c>
      <c r="AC42" s="145">
        <v>1257868.6514782687</v>
      </c>
      <c r="AD42" s="145">
        <v>1257868.6514782687</v>
      </c>
      <c r="AE42" s="145">
        <v>1257868.6514782687</v>
      </c>
      <c r="AF42" s="145">
        <v>1257868.6514782687</v>
      </c>
      <c r="AG42" s="145">
        <v>1257868.6514782687</v>
      </c>
      <c r="AH42" s="166"/>
      <c r="AI42" s="166"/>
      <c r="AJ42" s="166"/>
      <c r="AK42" s="166"/>
      <c r="AL42" s="166"/>
      <c r="AM42" s="166"/>
      <c r="AN42" s="166"/>
      <c r="AO42" s="166"/>
      <c r="AP42" s="166"/>
      <c r="AQ42" s="166"/>
      <c r="AR42" s="166"/>
      <c r="AS42" s="166"/>
      <c r="AT42" s="166"/>
      <c r="AU42" s="166"/>
      <c r="AV42" s="166"/>
      <c r="AW42" s="166"/>
      <c r="AX42" s="166"/>
      <c r="AY42" s="166"/>
      <c r="AZ42" s="166"/>
      <c r="BA42" s="166"/>
    </row>
    <row r="43" spans="1:53" x14ac:dyDescent="0.25">
      <c r="A43" s="197" t="s">
        <v>210</v>
      </c>
      <c r="B43" s="198">
        <v>7.2499999999999995E-2</v>
      </c>
      <c r="C43" s="199"/>
      <c r="D43" s="145">
        <v>12293.348521731268</v>
      </c>
      <c r="E43" s="145">
        <v>12293.348521731268</v>
      </c>
      <c r="F43" s="145">
        <v>12293.348521731268</v>
      </c>
      <c r="G43" s="145">
        <v>12293.348521731268</v>
      </c>
      <c r="H43" s="145">
        <v>12293.348521731268</v>
      </c>
      <c r="I43" s="145">
        <v>12293.348521731268</v>
      </c>
      <c r="J43" s="145">
        <v>12293.348521731268</v>
      </c>
      <c r="K43" s="145">
        <v>12293.348521731268</v>
      </c>
      <c r="L43" s="145">
        <v>12293.348521731268</v>
      </c>
      <c r="M43" s="145">
        <v>12293.348521731268</v>
      </c>
      <c r="N43" s="145">
        <v>12293.348521731268</v>
      </c>
      <c r="O43" s="145">
        <v>12293.348521731268</v>
      </c>
      <c r="P43" s="145">
        <v>12293.348521731268</v>
      </c>
      <c r="Q43" s="145">
        <v>12293.348521731268</v>
      </c>
      <c r="R43" s="145">
        <v>12293.348521731268</v>
      </c>
      <c r="S43" s="145">
        <v>12293.348521731268</v>
      </c>
      <c r="T43" s="145">
        <v>12293.348521731268</v>
      </c>
      <c r="U43" s="145">
        <v>12293.348521731268</v>
      </c>
      <c r="V43" s="145">
        <v>12293.348521731268</v>
      </c>
      <c r="W43" s="145">
        <v>12293.348521731268</v>
      </c>
      <c r="X43" s="145">
        <v>12293.348521731268</v>
      </c>
      <c r="Y43" s="145">
        <v>12293.348521731268</v>
      </c>
      <c r="Z43" s="145">
        <v>12293.348521731268</v>
      </c>
      <c r="AA43" s="145">
        <v>12293.348521731268</v>
      </c>
      <c r="AB43" s="145">
        <v>12293.348521731268</v>
      </c>
      <c r="AC43" s="145">
        <v>12293.348521731268</v>
      </c>
      <c r="AD43" s="145">
        <v>12293.348521731268</v>
      </c>
      <c r="AE43" s="145">
        <v>12293.348521731268</v>
      </c>
      <c r="AF43" s="145">
        <v>12293.348521731268</v>
      </c>
      <c r="AG43" s="145">
        <v>12293.348521731268</v>
      </c>
      <c r="AH43" s="166"/>
      <c r="AI43" s="166"/>
      <c r="AJ43" s="166"/>
      <c r="AK43" s="166"/>
      <c r="AL43" s="166"/>
      <c r="AM43" s="166"/>
      <c r="AN43" s="166"/>
      <c r="AO43" s="166"/>
      <c r="AP43" s="166"/>
      <c r="AQ43" s="166"/>
      <c r="AR43" s="166"/>
      <c r="AS43" s="166"/>
      <c r="AT43" s="166"/>
      <c r="AU43" s="166"/>
      <c r="AV43" s="166"/>
      <c r="AW43" s="166"/>
      <c r="AX43" s="166"/>
      <c r="AY43" s="166"/>
      <c r="AZ43" s="166"/>
      <c r="BA43" s="166"/>
    </row>
    <row r="44" spans="1:53" ht="15.75" x14ac:dyDescent="0.4">
      <c r="A44" s="197" t="s">
        <v>211</v>
      </c>
      <c r="B44" s="199">
        <v>30</v>
      </c>
      <c r="C44" s="199"/>
      <c r="D44" s="204">
        <v>91683.578065716662</v>
      </c>
      <c r="E44" s="204">
        <v>91683.578065716662</v>
      </c>
      <c r="F44" s="204">
        <v>91683.578065716662</v>
      </c>
      <c r="G44" s="204">
        <v>91683.578065716662</v>
      </c>
      <c r="H44" s="204">
        <v>91683.578065716662</v>
      </c>
      <c r="I44" s="204">
        <v>91683.578065716662</v>
      </c>
      <c r="J44" s="204">
        <v>91683.578065716662</v>
      </c>
      <c r="K44" s="204">
        <v>91683.578065716662</v>
      </c>
      <c r="L44" s="204">
        <v>91683.578065716662</v>
      </c>
      <c r="M44" s="204">
        <v>91683.578065716662</v>
      </c>
      <c r="N44" s="204">
        <v>91683.578065716662</v>
      </c>
      <c r="O44" s="204">
        <v>91683.578065716662</v>
      </c>
      <c r="P44" s="204">
        <v>91683.578065716662</v>
      </c>
      <c r="Q44" s="204">
        <v>91683.578065716662</v>
      </c>
      <c r="R44" s="204">
        <v>91683.578065716662</v>
      </c>
      <c r="S44" s="204">
        <v>91683.578065716662</v>
      </c>
      <c r="T44" s="204">
        <v>91683.578065716662</v>
      </c>
      <c r="U44" s="204">
        <v>91683.578065716662</v>
      </c>
      <c r="V44" s="204">
        <v>91683.578065716662</v>
      </c>
      <c r="W44" s="204">
        <v>91683.578065716662</v>
      </c>
      <c r="X44" s="204">
        <v>91683.578065716662</v>
      </c>
      <c r="Y44" s="204">
        <v>91683.578065716662</v>
      </c>
      <c r="Z44" s="204">
        <v>91683.578065716662</v>
      </c>
      <c r="AA44" s="204">
        <v>91683.578065716662</v>
      </c>
      <c r="AB44" s="204">
        <v>91683.578065716662</v>
      </c>
      <c r="AC44" s="204">
        <v>91683.578065716662</v>
      </c>
      <c r="AD44" s="204">
        <v>91683.578065716662</v>
      </c>
      <c r="AE44" s="204">
        <v>91683.578065716662</v>
      </c>
      <c r="AF44" s="204">
        <v>91683.578065716662</v>
      </c>
      <c r="AG44" s="204">
        <v>91683.578065716662</v>
      </c>
      <c r="AH44" s="252"/>
      <c r="AI44" s="252"/>
      <c r="AJ44" s="252"/>
      <c r="AK44" s="252"/>
      <c r="AL44" s="252"/>
      <c r="AM44" s="252"/>
      <c r="AN44" s="252"/>
      <c r="AO44" s="252"/>
      <c r="AP44" s="252"/>
      <c r="AQ44" s="252"/>
      <c r="AR44" s="252"/>
      <c r="AS44" s="252"/>
      <c r="AT44" s="252"/>
      <c r="AU44" s="252"/>
      <c r="AV44" s="252"/>
      <c r="AW44" s="252"/>
      <c r="AX44" s="252"/>
      <c r="AY44" s="252"/>
      <c r="AZ44" s="252"/>
      <c r="BA44" s="252"/>
    </row>
    <row r="45" spans="1:53" ht="14.25" thickBot="1" x14ac:dyDescent="0.3">
      <c r="A45" s="149" t="s">
        <v>212</v>
      </c>
      <c r="C45" s="205"/>
      <c r="D45" s="201">
        <v>103976.92658744793</v>
      </c>
      <c r="E45" s="201">
        <v>103976.92658744793</v>
      </c>
      <c r="F45" s="201">
        <v>103976.92658744793</v>
      </c>
      <c r="G45" s="201">
        <v>103976.92658744793</v>
      </c>
      <c r="H45" s="201">
        <v>103976.92658744793</v>
      </c>
      <c r="I45" s="201">
        <v>103976.92658744793</v>
      </c>
      <c r="J45" s="201">
        <v>103976.92658744793</v>
      </c>
      <c r="K45" s="201">
        <v>103976.92658744793</v>
      </c>
      <c r="L45" s="201">
        <v>103976.92658744793</v>
      </c>
      <c r="M45" s="201">
        <v>103976.92658744793</v>
      </c>
      <c r="N45" s="201">
        <v>103976.92658744793</v>
      </c>
      <c r="O45" s="201">
        <v>103976.92658744793</v>
      </c>
      <c r="P45" s="201">
        <v>103976.92658744793</v>
      </c>
      <c r="Q45" s="201">
        <v>103976.92658744793</v>
      </c>
      <c r="R45" s="201">
        <v>103976.92658744793</v>
      </c>
      <c r="S45" s="201">
        <v>103976.92658744793</v>
      </c>
      <c r="T45" s="201">
        <v>103976.92658744793</v>
      </c>
      <c r="U45" s="201">
        <v>103976.92658744793</v>
      </c>
      <c r="V45" s="201">
        <v>103976.92658744793</v>
      </c>
      <c r="W45" s="201">
        <v>103976.92658744793</v>
      </c>
      <c r="X45" s="201">
        <v>103976.92658744793</v>
      </c>
      <c r="Y45" s="201">
        <v>103976.92658744793</v>
      </c>
      <c r="Z45" s="201">
        <v>103976.92658744793</v>
      </c>
      <c r="AA45" s="201">
        <v>103976.92658744793</v>
      </c>
      <c r="AB45" s="201">
        <v>103976.92658744793</v>
      </c>
      <c r="AC45" s="201">
        <v>103976.92658744793</v>
      </c>
      <c r="AD45" s="201">
        <v>103976.92658744793</v>
      </c>
      <c r="AE45" s="201">
        <v>103976.92658744793</v>
      </c>
      <c r="AF45" s="201">
        <v>103976.92658744793</v>
      </c>
      <c r="AG45" s="201">
        <v>103976.92658744793</v>
      </c>
      <c r="AH45" s="201"/>
      <c r="AI45" s="201"/>
      <c r="AJ45" s="201"/>
      <c r="AK45" s="201"/>
      <c r="AL45" s="201"/>
      <c r="AM45" s="201"/>
      <c r="AN45" s="201"/>
      <c r="AO45" s="201"/>
      <c r="AP45" s="201"/>
      <c r="AQ45" s="201"/>
      <c r="AR45" s="201"/>
      <c r="AS45" s="201"/>
      <c r="AT45" s="201"/>
      <c r="AU45" s="201"/>
      <c r="AV45" s="201"/>
      <c r="AW45" s="201"/>
      <c r="AX45" s="201"/>
      <c r="AY45" s="201"/>
      <c r="AZ45" s="201"/>
      <c r="BA45" s="201"/>
    </row>
    <row r="46" spans="1:53" ht="14.25" thickTop="1" x14ac:dyDescent="0.25">
      <c r="A46" s="206" t="s">
        <v>213</v>
      </c>
      <c r="B46" s="206"/>
      <c r="C46" s="206"/>
      <c r="D46" s="258">
        <v>21467.793412552041</v>
      </c>
      <c r="E46" s="258">
        <v>22174.997812552087</v>
      </c>
      <c r="F46" s="258">
        <v>22841.860600552114</v>
      </c>
      <c r="G46" s="258">
        <v>23465.940373312071</v>
      </c>
      <c r="H46" s="258">
        <v>24044.697862397239</v>
      </c>
      <c r="I46" s="258">
        <v>24575.492505760252</v>
      </c>
      <c r="J46" s="258">
        <v>25055.578906621551</v>
      </c>
      <c r="K46" s="258">
        <v>25482.103176069941</v>
      </c>
      <c r="L46" s="258">
        <v>25852.099155694275</v>
      </c>
      <c r="M46" s="258">
        <v>26162.484516441764</v>
      </c>
      <c r="N46" s="258">
        <v>26410.056729780656</v>
      </c>
      <c r="O46" s="258">
        <v>26591.488907124294</v>
      </c>
      <c r="P46" s="258">
        <v>26703.325503344735</v>
      </c>
      <c r="Q46" s="258">
        <v>26741.977880079474</v>
      </c>
      <c r="R46" s="258">
        <v>26703.719724396418</v>
      </c>
      <c r="S46" s="258">
        <v>26584.682318248611</v>
      </c>
      <c r="T46" s="258">
        <v>26380.849654006481</v>
      </c>
      <c r="U46" s="258">
        <v>26088.053391208698</v>
      </c>
      <c r="V46" s="258">
        <v>24111.623854298552</v>
      </c>
      <c r="W46" s="258">
        <v>21894.285100746609</v>
      </c>
      <c r="X46" s="258">
        <v>19420.724564816221</v>
      </c>
      <c r="Y46" s="258">
        <v>16674.696890630235</v>
      </c>
      <c r="Z46" s="258">
        <v>13638.964660685975</v>
      </c>
      <c r="AA46" s="258">
        <v>10295.23519310524</v>
      </c>
      <c r="AB46" s="258">
        <v>6624.0931397004169</v>
      </c>
      <c r="AC46" s="258">
        <v>2604.9285984221497</v>
      </c>
      <c r="AD46" s="258">
        <v>-1784.1395660607959</v>
      </c>
      <c r="AE46" s="258">
        <v>-6566.3455210850807</v>
      </c>
      <c r="AF46" s="258">
        <v>-11766.363734123413</v>
      </c>
      <c r="AG46" s="258">
        <v>-17410.402084667119</v>
      </c>
      <c r="AH46" s="253"/>
      <c r="AI46" s="253"/>
      <c r="AJ46" s="253"/>
      <c r="AK46" s="253"/>
      <c r="AL46" s="253"/>
      <c r="AM46" s="253"/>
      <c r="AN46" s="253"/>
      <c r="AO46" s="253"/>
      <c r="AP46" s="253"/>
      <c r="AQ46" s="253"/>
      <c r="AR46" s="253"/>
      <c r="AS46" s="253"/>
      <c r="AT46" s="253"/>
      <c r="AU46" s="253"/>
      <c r="AV46" s="253"/>
      <c r="AW46" s="253"/>
      <c r="AX46" s="253"/>
      <c r="AY46" s="253"/>
      <c r="AZ46" s="253"/>
      <c r="BA46" s="253"/>
    </row>
    <row r="47" spans="1:53" hidden="1" x14ac:dyDescent="0.25">
      <c r="A47" s="207"/>
      <c r="B47" s="207"/>
      <c r="C47" s="207"/>
      <c r="D47" s="208"/>
      <c r="E47" s="208"/>
      <c r="F47" s="208"/>
      <c r="G47" s="208"/>
      <c r="H47" s="208"/>
      <c r="I47" s="208"/>
      <c r="J47" s="208"/>
      <c r="K47" s="208"/>
      <c r="L47" s="208"/>
      <c r="M47" s="208"/>
      <c r="N47" s="208"/>
      <c r="O47" s="208"/>
      <c r="P47" s="208"/>
      <c r="Q47" s="208"/>
      <c r="R47" s="208"/>
      <c r="S47" s="208"/>
      <c r="T47" s="208"/>
      <c r="U47" s="208"/>
      <c r="V47" s="208"/>
      <c r="W47" s="208"/>
      <c r="X47" s="208"/>
      <c r="Y47" s="208"/>
      <c r="Z47" s="208"/>
      <c r="AA47" s="208"/>
      <c r="AB47" s="208"/>
      <c r="AC47" s="208"/>
      <c r="AD47" s="208"/>
      <c r="AE47" s="208"/>
      <c r="AF47" s="208"/>
      <c r="AG47" s="208"/>
      <c r="AH47" s="208"/>
      <c r="AI47" s="208"/>
      <c r="AJ47" s="208"/>
      <c r="AK47" s="208"/>
      <c r="AL47" s="208"/>
      <c r="AM47" s="208"/>
      <c r="AN47" s="208"/>
      <c r="AO47" s="208"/>
      <c r="AP47" s="208"/>
      <c r="AQ47" s="208"/>
      <c r="AR47" s="208"/>
      <c r="AS47" s="208"/>
      <c r="AT47" s="208"/>
      <c r="AU47" s="208"/>
      <c r="AV47" s="208"/>
      <c r="AW47" s="208"/>
      <c r="AX47" s="208"/>
      <c r="AY47" s="208"/>
      <c r="AZ47" s="208"/>
      <c r="BA47" s="208"/>
    </row>
    <row r="48" spans="1:53" x14ac:dyDescent="0.25">
      <c r="A48" s="209" t="s">
        <v>214</v>
      </c>
      <c r="B48" s="209"/>
      <c r="C48" s="209"/>
      <c r="D48" s="210">
        <v>1.2064668971966288</v>
      </c>
      <c r="E48" s="210">
        <v>1.2132684484946976</v>
      </c>
      <c r="F48" s="210">
        <v>1.2196820135988669</v>
      </c>
      <c r="G48" s="210">
        <v>1.2256841122686624</v>
      </c>
      <c r="H48" s="210">
        <v>1.2312503230433041</v>
      </c>
      <c r="I48" s="210">
        <v>1.2363552502688322</v>
      </c>
      <c r="J48" s="210">
        <v>1.2409724900413266</v>
      </c>
      <c r="K48" s="210">
        <v>1.2450745950317994</v>
      </c>
      <c r="L48" s="210">
        <v>1.2486330381572861</v>
      </c>
      <c r="M48" s="210">
        <v>1.2516181750615438</v>
      </c>
      <c r="N48" s="210">
        <v>1.2539992053676345</v>
      </c>
      <c r="O48" s="210">
        <v>1.2557441326635097</v>
      </c>
      <c r="P48" s="210">
        <v>1.256819723180473</v>
      </c>
      <c r="Q48" s="210">
        <v>1.2571914631232017</v>
      </c>
      <c r="R48" s="210">
        <v>1.2568235146086737</v>
      </c>
      <c r="S48" s="210">
        <v>1.2556786701700597</v>
      </c>
      <c r="T48" s="210">
        <v>1.253718305780267</v>
      </c>
      <c r="U48" s="210">
        <v>1.2509023323483965</v>
      </c>
      <c r="V48" s="210">
        <v>1.2318939849988728</v>
      </c>
      <c r="W48" s="210">
        <v>1.210568688836295</v>
      </c>
      <c r="X48" s="210">
        <v>1.1867791749786216</v>
      </c>
      <c r="Y48" s="210">
        <v>1.1603692034175128</v>
      </c>
      <c r="Z48" s="210">
        <v>1.131172992973736</v>
      </c>
      <c r="AA48" s="210">
        <v>1.0990146134435568</v>
      </c>
      <c r="AB48" s="210">
        <v>1.0637073373594028</v>
      </c>
      <c r="AC48" s="210">
        <v>1.0250529486100104</v>
      </c>
      <c r="AD48" s="210">
        <v>0.9828410049746924</v>
      </c>
      <c r="AE48" s="210">
        <v>0.93684805142261462</v>
      </c>
      <c r="AF48" s="210">
        <v>0.8868367808099471</v>
      </c>
      <c r="AG48" s="210">
        <v>0.8325551383746238</v>
      </c>
      <c r="AH48" s="210"/>
      <c r="AI48" s="210"/>
      <c r="AJ48" s="210"/>
      <c r="AK48" s="210"/>
      <c r="AL48" s="210"/>
      <c r="AM48" s="210"/>
      <c r="AN48" s="210"/>
      <c r="AO48" s="210"/>
      <c r="AP48" s="210"/>
      <c r="AQ48" s="210"/>
      <c r="AR48" s="210"/>
      <c r="AS48" s="210"/>
      <c r="AT48" s="210"/>
      <c r="AU48" s="210"/>
      <c r="AV48" s="210"/>
      <c r="AW48" s="210"/>
      <c r="AX48" s="210"/>
      <c r="AY48" s="210"/>
      <c r="AZ48" s="210"/>
      <c r="BA48" s="210"/>
    </row>
    <row r="49" spans="1:55" hidden="1" x14ac:dyDescent="0.25">
      <c r="P49" s="192"/>
      <c r="X49" s="196"/>
      <c r="Y49" s="211"/>
    </row>
    <row r="50" spans="1:55" x14ac:dyDescent="0.25">
      <c r="A50" s="138" t="s">
        <v>215</v>
      </c>
      <c r="D50" s="192"/>
      <c r="E50" s="192"/>
      <c r="F50" s="192"/>
      <c r="G50" s="192"/>
      <c r="H50" s="192"/>
      <c r="I50" s="192"/>
      <c r="J50" s="192"/>
      <c r="K50" s="192"/>
      <c r="L50" s="192"/>
      <c r="M50" s="192"/>
      <c r="N50" s="192"/>
      <c r="O50" s="192"/>
      <c r="P50" s="192"/>
      <c r="Q50" s="192"/>
      <c r="R50" s="192"/>
      <c r="S50" s="192"/>
      <c r="T50" s="192"/>
      <c r="U50" s="192"/>
      <c r="V50" s="192"/>
      <c r="W50" s="192"/>
      <c r="X50" s="192"/>
      <c r="Y50" s="192"/>
      <c r="Z50" s="192"/>
      <c r="AA50" s="192"/>
      <c r="AB50" s="192"/>
      <c r="AC50" s="192"/>
      <c r="AD50" s="192"/>
      <c r="AE50" s="192"/>
      <c r="AF50" s="192"/>
      <c r="AG50" s="192"/>
      <c r="AH50" s="192"/>
      <c r="AI50" s="192"/>
      <c r="AJ50" s="192"/>
      <c r="AK50" s="192"/>
      <c r="AL50" s="192"/>
      <c r="AM50" s="192"/>
      <c r="AN50" s="192"/>
      <c r="AO50" s="192"/>
      <c r="AP50" s="192"/>
      <c r="AQ50" s="192"/>
      <c r="AR50" s="192"/>
      <c r="AS50" s="192"/>
      <c r="AT50" s="192"/>
      <c r="AU50" s="192"/>
      <c r="AV50" s="192"/>
      <c r="AW50" s="192"/>
      <c r="AX50" s="192"/>
      <c r="AY50" s="192"/>
      <c r="AZ50" s="192"/>
      <c r="BA50" s="192"/>
    </row>
    <row r="51" spans="1:55" hidden="1" x14ac:dyDescent="0.25">
      <c r="A51" s="138"/>
      <c r="D51" s="192"/>
      <c r="E51" s="192"/>
      <c r="F51" s="192"/>
      <c r="G51" s="192"/>
      <c r="H51" s="192"/>
      <c r="I51" s="192"/>
      <c r="J51" s="192"/>
      <c r="K51" s="192"/>
      <c r="L51" s="192"/>
      <c r="M51" s="192"/>
      <c r="N51" s="192"/>
      <c r="O51" s="192"/>
      <c r="P51" s="192"/>
      <c r="Q51" s="192"/>
      <c r="R51" s="192"/>
      <c r="S51" s="192"/>
      <c r="T51" s="192"/>
      <c r="U51" s="192"/>
      <c r="V51" s="192"/>
      <c r="W51" s="192"/>
      <c r="X51" s="192"/>
      <c r="Y51" s="192"/>
      <c r="Z51" s="192"/>
      <c r="AA51" s="192"/>
      <c r="AB51" s="192"/>
      <c r="AC51" s="192"/>
      <c r="AD51" s="192"/>
      <c r="AE51" s="192"/>
      <c r="AF51" s="192"/>
      <c r="AG51" s="192"/>
      <c r="AH51" s="192"/>
      <c r="AI51" s="192"/>
      <c r="AJ51" s="192"/>
      <c r="AK51" s="192"/>
      <c r="AL51" s="192"/>
      <c r="AM51" s="192"/>
      <c r="AN51" s="192"/>
      <c r="AO51" s="192"/>
      <c r="AP51" s="192"/>
      <c r="AQ51" s="192"/>
      <c r="AR51" s="192"/>
      <c r="AS51" s="192"/>
      <c r="AT51" s="192"/>
      <c r="AU51" s="192"/>
      <c r="AV51" s="192"/>
      <c r="AW51" s="192"/>
      <c r="AX51" s="192"/>
      <c r="AY51" s="192"/>
      <c r="AZ51" s="192"/>
      <c r="BA51" s="192"/>
    </row>
    <row r="52" spans="1:55" x14ac:dyDescent="0.25">
      <c r="A52" s="138" t="s">
        <v>216</v>
      </c>
      <c r="D52" s="192"/>
      <c r="E52" s="192"/>
      <c r="F52" s="192"/>
      <c r="G52" s="192"/>
      <c r="H52" s="192"/>
      <c r="I52" s="192"/>
      <c r="J52" s="192"/>
      <c r="K52" s="192"/>
      <c r="L52" s="192"/>
      <c r="M52" s="192"/>
      <c r="N52" s="192"/>
      <c r="O52" s="192"/>
      <c r="P52" s="192"/>
      <c r="Q52" s="192"/>
      <c r="R52" s="192"/>
      <c r="S52" s="192"/>
      <c r="T52" s="192"/>
      <c r="U52" s="192"/>
      <c r="V52" s="192"/>
      <c r="W52" s="192"/>
      <c r="X52" s="192"/>
      <c r="Y52" s="192"/>
      <c r="Z52" s="192"/>
      <c r="AA52" s="192"/>
      <c r="AB52" s="192"/>
      <c r="AC52" s="192"/>
      <c r="AD52" s="192"/>
      <c r="AE52" s="192"/>
      <c r="AF52" s="192"/>
      <c r="AG52" s="192"/>
      <c r="AH52" s="192"/>
      <c r="AI52" s="192"/>
      <c r="AJ52" s="192"/>
      <c r="AK52" s="192"/>
      <c r="AL52" s="192"/>
      <c r="AM52" s="192"/>
      <c r="AN52" s="192"/>
      <c r="AO52" s="192"/>
      <c r="AP52" s="192"/>
      <c r="AQ52" s="192"/>
      <c r="AR52" s="192"/>
      <c r="AS52" s="192"/>
      <c r="AT52" s="192"/>
      <c r="AU52" s="192"/>
      <c r="AV52" s="192"/>
      <c r="AW52" s="192"/>
      <c r="AX52" s="192"/>
      <c r="AY52" s="192"/>
      <c r="AZ52" s="192"/>
      <c r="BA52" s="192"/>
    </row>
    <row r="53" spans="1:55" x14ac:dyDescent="0.25">
      <c r="A53" s="200" t="s">
        <v>217</v>
      </c>
      <c r="B53" s="212">
        <v>0</v>
      </c>
      <c r="C53" s="213">
        <v>0.1</v>
      </c>
      <c r="D53" s="145">
        <v>0</v>
      </c>
      <c r="E53" s="145">
        <v>0</v>
      </c>
      <c r="F53" s="145">
        <v>0</v>
      </c>
      <c r="G53" s="145">
        <v>0</v>
      </c>
      <c r="H53" s="145">
        <v>0</v>
      </c>
      <c r="I53" s="145">
        <v>0</v>
      </c>
      <c r="J53" s="145">
        <v>0</v>
      </c>
      <c r="K53" s="145">
        <v>0</v>
      </c>
      <c r="L53" s="145">
        <v>0</v>
      </c>
      <c r="M53" s="145">
        <v>0</v>
      </c>
      <c r="N53" s="145">
        <v>0</v>
      </c>
      <c r="O53" s="145">
        <v>0</v>
      </c>
      <c r="P53" s="145">
        <v>0</v>
      </c>
      <c r="Q53" s="145">
        <v>0</v>
      </c>
      <c r="R53" s="145">
        <v>0</v>
      </c>
    </row>
    <row r="54" spans="1:55" hidden="1" x14ac:dyDescent="0.25">
      <c r="A54" s="214"/>
      <c r="B54" s="214"/>
      <c r="C54" s="214"/>
      <c r="D54" s="214"/>
      <c r="E54" s="214"/>
      <c r="F54" s="214"/>
      <c r="G54" s="214"/>
      <c r="H54" s="214"/>
      <c r="I54" s="214"/>
      <c r="J54" s="214"/>
      <c r="K54" s="214"/>
      <c r="L54" s="214"/>
      <c r="M54" s="214"/>
      <c r="N54" s="214"/>
    </row>
    <row r="55" spans="1:55" x14ac:dyDescent="0.25">
      <c r="A55" s="215" t="s">
        <v>218</v>
      </c>
      <c r="B55" s="214"/>
      <c r="C55" s="214"/>
      <c r="D55" s="216">
        <v>21467.793412552041</v>
      </c>
      <c r="E55" s="216">
        <v>22174.997812552087</v>
      </c>
      <c r="F55" s="216">
        <v>22841.860600552114</v>
      </c>
      <c r="G55" s="216">
        <v>23465.940373312071</v>
      </c>
      <c r="H55" s="216">
        <v>24044.697862397239</v>
      </c>
      <c r="I55" s="216">
        <v>24575.492505760252</v>
      </c>
      <c r="J55" s="216">
        <v>25055.578906621551</v>
      </c>
      <c r="K55" s="216">
        <v>25482.103176069941</v>
      </c>
      <c r="L55" s="216">
        <v>25852.099155694275</v>
      </c>
      <c r="M55" s="216">
        <v>26162.484516441764</v>
      </c>
      <c r="N55" s="216">
        <v>26410.056729780656</v>
      </c>
      <c r="O55" s="216">
        <v>26591.488907124294</v>
      </c>
      <c r="P55" s="216">
        <v>26703.325503344735</v>
      </c>
      <c r="Q55" s="216">
        <v>26741.977880079474</v>
      </c>
      <c r="R55" s="216">
        <v>26703.719724396418</v>
      </c>
      <c r="S55" s="216">
        <v>26584.682318248611</v>
      </c>
      <c r="T55" s="216">
        <v>26380.849654006481</v>
      </c>
      <c r="U55" s="216">
        <v>26088.053391208698</v>
      </c>
      <c r="V55" s="216">
        <v>24111.623854298552</v>
      </c>
      <c r="W55" s="216">
        <v>21894.285100746609</v>
      </c>
      <c r="X55" s="216">
        <v>19420.724564816221</v>
      </c>
      <c r="Y55" s="216">
        <v>16674.696890630235</v>
      </c>
      <c r="Z55" s="216">
        <v>13638.964660685975</v>
      </c>
      <c r="AA55" s="216">
        <v>10295.23519310524</v>
      </c>
      <c r="AB55" s="216">
        <v>6624.0931397004169</v>
      </c>
      <c r="AC55" s="216">
        <v>2604.9285984221497</v>
      </c>
      <c r="AD55" s="216">
        <v>-1784.1395660607959</v>
      </c>
      <c r="AE55" s="216">
        <v>-6566.3455210850807</v>
      </c>
      <c r="AF55" s="216">
        <v>-11766.363734123413</v>
      </c>
      <c r="AG55" s="216">
        <v>-17410.402084667119</v>
      </c>
      <c r="AH55" s="216"/>
      <c r="AI55" s="216"/>
      <c r="AJ55" s="216"/>
      <c r="AK55" s="216"/>
      <c r="AL55" s="216"/>
      <c r="AM55" s="216"/>
      <c r="AN55" s="216"/>
      <c r="AO55" s="216"/>
      <c r="AP55" s="216"/>
      <c r="AQ55" s="216"/>
      <c r="AR55" s="216"/>
      <c r="AS55" s="216"/>
      <c r="AT55" s="216"/>
      <c r="AU55" s="216"/>
      <c r="AV55" s="216"/>
      <c r="AW55" s="216"/>
      <c r="AX55" s="216"/>
      <c r="AY55" s="216"/>
      <c r="AZ55" s="216"/>
      <c r="BA55" s="216"/>
    </row>
    <row r="56" spans="1:55" hidden="1" x14ac:dyDescent="0.25">
      <c r="A56" s="215"/>
      <c r="B56" s="214"/>
      <c r="C56" s="214"/>
      <c r="D56" s="216"/>
      <c r="E56" s="216"/>
      <c r="F56" s="216"/>
      <c r="G56" s="216"/>
      <c r="H56" s="216"/>
      <c r="I56" s="216"/>
      <c r="J56" s="216"/>
      <c r="K56" s="216"/>
      <c r="L56" s="216"/>
      <c r="M56" s="216"/>
      <c r="N56" s="216"/>
      <c r="O56" s="216"/>
      <c r="P56" s="216"/>
      <c r="Q56" s="216"/>
      <c r="R56" s="216"/>
      <c r="S56" s="216"/>
      <c r="T56" s="216"/>
      <c r="U56" s="216"/>
      <c r="V56" s="216"/>
      <c r="W56" s="216"/>
      <c r="X56" s="216"/>
      <c r="Y56" s="216"/>
      <c r="Z56" s="216"/>
      <c r="AA56" s="216"/>
      <c r="AB56" s="216"/>
      <c r="AC56" s="216"/>
      <c r="AD56" s="216"/>
      <c r="AE56" s="216"/>
      <c r="AF56" s="216"/>
      <c r="AG56" s="216"/>
      <c r="AH56" s="216"/>
      <c r="AI56" s="216"/>
      <c r="AJ56" s="216"/>
      <c r="AK56" s="216"/>
      <c r="AL56" s="216"/>
      <c r="AM56" s="216"/>
      <c r="AN56" s="216"/>
      <c r="AO56" s="216"/>
      <c r="AP56" s="216"/>
      <c r="AQ56" s="216"/>
      <c r="AR56" s="216"/>
      <c r="AS56" s="216"/>
      <c r="AT56" s="216"/>
      <c r="AU56" s="216"/>
      <c r="AV56" s="216"/>
      <c r="AW56" s="216"/>
      <c r="AX56" s="216"/>
      <c r="AY56" s="216"/>
      <c r="AZ56" s="216"/>
      <c r="BA56" s="216"/>
    </row>
    <row r="57" spans="1:55" x14ac:dyDescent="0.25">
      <c r="A57" s="215" t="s">
        <v>12</v>
      </c>
      <c r="B57" s="214"/>
      <c r="C57" s="214"/>
      <c r="D57" s="216"/>
      <c r="E57" s="216"/>
      <c r="F57" s="216"/>
      <c r="G57" s="216"/>
      <c r="H57" s="216"/>
      <c r="I57" s="216"/>
      <c r="J57" s="216"/>
      <c r="K57" s="216"/>
      <c r="L57" s="216"/>
      <c r="M57" s="216"/>
      <c r="N57" s="216"/>
      <c r="O57" s="216"/>
      <c r="P57" s="216"/>
      <c r="Q57" s="216"/>
      <c r="R57" s="216"/>
      <c r="S57" s="216"/>
      <c r="T57" s="216"/>
      <c r="U57" s="216"/>
      <c r="V57" s="216"/>
      <c r="W57" s="216"/>
      <c r="X57" s="216"/>
      <c r="Y57" s="216"/>
      <c r="Z57" s="216"/>
      <c r="AA57" s="216"/>
      <c r="AB57" s="216"/>
      <c r="AC57" s="216"/>
      <c r="AD57" s="216"/>
      <c r="AE57" s="216"/>
      <c r="AF57" s="216"/>
      <c r="AG57" s="216"/>
      <c r="AH57" s="216"/>
      <c r="AI57" s="216"/>
      <c r="AJ57" s="216"/>
      <c r="AK57" s="216"/>
      <c r="AL57" s="216"/>
      <c r="AM57" s="216"/>
      <c r="AN57" s="216"/>
      <c r="AO57" s="216"/>
      <c r="AP57" s="216"/>
      <c r="AQ57" s="216"/>
      <c r="AR57" s="216"/>
      <c r="AS57" s="216"/>
      <c r="AT57" s="216"/>
      <c r="AU57" s="216"/>
      <c r="AV57" s="216"/>
      <c r="AW57" s="216"/>
      <c r="AX57" s="216"/>
      <c r="AY57" s="216"/>
      <c r="AZ57" s="216"/>
      <c r="BA57" s="216"/>
    </row>
    <row r="58" spans="1:55" x14ac:dyDescent="0.25">
      <c r="A58" s="217" t="s">
        <v>209</v>
      </c>
      <c r="B58" s="214"/>
      <c r="C58" s="218">
        <v>817450</v>
      </c>
      <c r="D58" s="219">
        <v>817450</v>
      </c>
      <c r="E58" s="219">
        <v>795982.20658744802</v>
      </c>
      <c r="F58" s="219">
        <v>773807.20877489587</v>
      </c>
      <c r="G58" s="219">
        <v>750965.34817434382</v>
      </c>
      <c r="H58" s="219">
        <v>727499.40780103172</v>
      </c>
      <c r="I58" s="219">
        <v>703454.70993863442</v>
      </c>
      <c r="J58" s="219">
        <v>678879.21743287414</v>
      </c>
      <c r="K58" s="219">
        <v>653823.63852625259</v>
      </c>
      <c r="L58" s="219">
        <v>628341.53535018268</v>
      </c>
      <c r="M58" s="219">
        <v>602489.43619448843</v>
      </c>
      <c r="N58" s="219">
        <v>576326.95167804672</v>
      </c>
      <c r="O58" s="219">
        <v>549916.8949482661</v>
      </c>
      <c r="P58" s="219">
        <v>523325.40604114183</v>
      </c>
      <c r="Q58" s="219">
        <v>496622.08053779707</v>
      </c>
      <c r="R58" s="219">
        <v>469880.10265771759</v>
      </c>
      <c r="S58" s="216"/>
      <c r="T58" s="216"/>
      <c r="U58" s="216"/>
      <c r="V58" s="216"/>
      <c r="W58" s="216"/>
      <c r="X58" s="216"/>
      <c r="Y58" s="216"/>
      <c r="Z58" s="216"/>
      <c r="AA58" s="216"/>
      <c r="AB58" s="216"/>
      <c r="AC58" s="216"/>
      <c r="AD58" s="216"/>
      <c r="AE58" s="216"/>
      <c r="AF58" s="216"/>
      <c r="AG58" s="216"/>
      <c r="AH58" s="216"/>
      <c r="AI58" s="216"/>
      <c r="AJ58" s="216"/>
      <c r="AK58" s="216"/>
      <c r="AL58" s="216"/>
      <c r="AM58" s="216"/>
      <c r="AN58" s="216"/>
      <c r="AO58" s="216"/>
      <c r="AP58" s="216"/>
      <c r="AQ58" s="216"/>
      <c r="AR58" s="216"/>
      <c r="AS58" s="216"/>
      <c r="AT58" s="216"/>
      <c r="AU58" s="216"/>
      <c r="AV58" s="216"/>
      <c r="AW58" s="216"/>
      <c r="AX58" s="216"/>
      <c r="AY58" s="216"/>
      <c r="AZ58" s="216"/>
      <c r="BA58" s="216"/>
    </row>
    <row r="59" spans="1:55" x14ac:dyDescent="0.25">
      <c r="A59" s="217" t="s">
        <v>219</v>
      </c>
      <c r="B59" s="220">
        <v>30</v>
      </c>
      <c r="C59" s="218"/>
      <c r="D59" s="219">
        <v>0</v>
      </c>
      <c r="E59" s="219">
        <v>0</v>
      </c>
      <c r="F59" s="219">
        <v>0</v>
      </c>
      <c r="G59" s="219">
        <v>0</v>
      </c>
      <c r="H59" s="219">
        <v>0</v>
      </c>
      <c r="I59" s="219">
        <v>0</v>
      </c>
      <c r="J59" s="219">
        <v>0</v>
      </c>
      <c r="K59" s="219">
        <v>0</v>
      </c>
      <c r="L59" s="219">
        <v>0</v>
      </c>
      <c r="M59" s="219">
        <v>0</v>
      </c>
      <c r="N59" s="219">
        <v>0</v>
      </c>
      <c r="O59" s="219">
        <v>0</v>
      </c>
      <c r="P59" s="219">
        <v>0</v>
      </c>
      <c r="Q59" s="219">
        <v>0</v>
      </c>
      <c r="R59" s="219">
        <v>0</v>
      </c>
      <c r="S59" s="216"/>
      <c r="T59" s="216"/>
      <c r="U59" s="216"/>
      <c r="V59" s="216"/>
      <c r="W59" s="216"/>
      <c r="X59" s="216"/>
      <c r="Y59" s="216"/>
      <c r="Z59" s="216"/>
      <c r="AA59" s="216"/>
      <c r="AB59" s="216"/>
      <c r="AC59" s="216"/>
      <c r="AD59" s="216"/>
      <c r="AE59" s="216"/>
      <c r="AF59" s="216"/>
      <c r="AG59" s="216"/>
      <c r="AH59" s="216"/>
      <c r="AI59" s="216"/>
      <c r="AJ59" s="216"/>
      <c r="AK59" s="216"/>
      <c r="AL59" s="216"/>
      <c r="AM59" s="216"/>
      <c r="AN59" s="216"/>
      <c r="AO59" s="216"/>
      <c r="AP59" s="216"/>
      <c r="AQ59" s="216"/>
      <c r="AR59" s="216"/>
      <c r="AS59" s="216"/>
      <c r="AT59" s="216"/>
      <c r="AU59" s="216"/>
      <c r="AV59" s="216"/>
      <c r="AW59" s="216"/>
      <c r="AX59" s="216"/>
      <c r="AY59" s="216"/>
      <c r="AZ59" s="216"/>
      <c r="BA59" s="216"/>
    </row>
    <row r="60" spans="1:55" x14ac:dyDescent="0.25">
      <c r="A60" s="217" t="s">
        <v>220</v>
      </c>
      <c r="B60" s="221">
        <v>0</v>
      </c>
      <c r="C60" s="220"/>
      <c r="D60" s="222">
        <v>21467.793412552041</v>
      </c>
      <c r="E60" s="222">
        <v>22174.997812552087</v>
      </c>
      <c r="F60" s="222">
        <v>22841.860600552114</v>
      </c>
      <c r="G60" s="222">
        <v>23465.940373312071</v>
      </c>
      <c r="H60" s="222">
        <v>24044.697862397239</v>
      </c>
      <c r="I60" s="222">
        <v>24575.492505760252</v>
      </c>
      <c r="J60" s="222">
        <v>25055.578906621551</v>
      </c>
      <c r="K60" s="222">
        <v>25482.103176069941</v>
      </c>
      <c r="L60" s="222">
        <v>25852.099155694275</v>
      </c>
      <c r="M60" s="222">
        <v>26162.484516441764</v>
      </c>
      <c r="N60" s="222">
        <v>26410.056729780656</v>
      </c>
      <c r="O60" s="222">
        <v>26591.488907124294</v>
      </c>
      <c r="P60" s="222">
        <v>26703.325503344735</v>
      </c>
      <c r="Q60" s="222">
        <v>26741.977880079474</v>
      </c>
      <c r="R60" s="222">
        <v>26703.719724396418</v>
      </c>
      <c r="S60" s="216"/>
      <c r="T60" s="216"/>
      <c r="U60" s="216"/>
      <c r="V60" s="216"/>
      <c r="W60" s="216"/>
      <c r="X60" s="216"/>
      <c r="Y60" s="216"/>
      <c r="Z60" s="216"/>
      <c r="AA60" s="216"/>
      <c r="AB60" s="216"/>
      <c r="AC60" s="216"/>
      <c r="AD60" s="216"/>
      <c r="AE60" s="216"/>
      <c r="AF60" s="216"/>
      <c r="AG60" s="216"/>
      <c r="AH60" s="216"/>
      <c r="AI60" s="216"/>
      <c r="AJ60" s="216"/>
      <c r="AK60" s="216"/>
      <c r="AL60" s="216"/>
      <c r="AM60" s="216"/>
      <c r="AN60" s="216"/>
      <c r="AO60" s="216"/>
      <c r="AP60" s="216"/>
      <c r="AQ60" s="216"/>
      <c r="AR60" s="216"/>
      <c r="AS60" s="216"/>
      <c r="AT60" s="216"/>
      <c r="AU60" s="216"/>
      <c r="AV60" s="216"/>
      <c r="AW60" s="216"/>
      <c r="AX60" s="216"/>
      <c r="AY60" s="216"/>
      <c r="AZ60" s="216"/>
      <c r="BA60" s="216"/>
    </row>
    <row r="61" spans="1:55" hidden="1" x14ac:dyDescent="0.25">
      <c r="A61" s="215"/>
      <c r="B61" s="214"/>
      <c r="C61" s="214"/>
      <c r="D61" s="216"/>
      <c r="E61" s="216"/>
      <c r="F61" s="216"/>
      <c r="G61" s="216"/>
      <c r="H61" s="216"/>
      <c r="I61" s="216"/>
      <c r="J61" s="216"/>
      <c r="K61" s="216"/>
      <c r="L61" s="216"/>
      <c r="M61" s="216"/>
      <c r="N61" s="216"/>
      <c r="O61" s="216"/>
      <c r="P61" s="216"/>
      <c r="Q61" s="216"/>
      <c r="R61" s="216"/>
      <c r="S61" s="216"/>
      <c r="T61" s="216"/>
      <c r="U61" s="216"/>
      <c r="V61" s="216"/>
      <c r="W61" s="216"/>
      <c r="X61" s="216"/>
      <c r="Y61" s="216"/>
      <c r="Z61" s="216"/>
      <c r="AA61" s="216"/>
      <c r="AB61" s="216"/>
      <c r="AC61" s="216"/>
      <c r="AD61" s="216"/>
      <c r="AE61" s="216"/>
      <c r="AF61" s="216"/>
      <c r="AG61" s="216"/>
      <c r="AH61" s="216"/>
      <c r="AI61" s="216"/>
      <c r="AJ61" s="216"/>
      <c r="AK61" s="216"/>
      <c r="AL61" s="216"/>
      <c r="AM61" s="216"/>
      <c r="AN61" s="216"/>
      <c r="AO61" s="216"/>
      <c r="AP61" s="216"/>
      <c r="AQ61" s="216"/>
      <c r="AR61" s="216"/>
      <c r="AS61" s="216"/>
      <c r="AT61" s="216"/>
      <c r="AU61" s="216"/>
      <c r="AV61" s="216"/>
      <c r="AW61" s="216"/>
      <c r="AX61" s="216"/>
      <c r="AY61" s="216"/>
      <c r="AZ61" s="216"/>
      <c r="BA61" s="216"/>
    </row>
    <row r="62" spans="1:55" s="224" customFormat="1" x14ac:dyDescent="0.25">
      <c r="A62" s="223" t="s">
        <v>232</v>
      </c>
      <c r="C62" s="225"/>
      <c r="D62" s="226"/>
      <c r="E62" s="227"/>
      <c r="F62" s="228"/>
      <c r="G62" s="228"/>
      <c r="H62" s="228"/>
      <c r="I62" s="228"/>
      <c r="J62" s="228"/>
      <c r="K62" s="228"/>
      <c r="L62" s="228"/>
      <c r="M62" s="228"/>
      <c r="N62" s="228"/>
      <c r="O62" s="228"/>
      <c r="P62" s="228"/>
      <c r="Q62" s="228"/>
      <c r="R62" s="228"/>
      <c r="S62" s="228"/>
      <c r="T62" s="228"/>
      <c r="U62" s="228"/>
      <c r="V62" s="228"/>
      <c r="W62" s="228"/>
      <c r="X62" s="228"/>
      <c r="Y62" s="228"/>
      <c r="Z62" s="228"/>
      <c r="AA62" s="228"/>
      <c r="AB62" s="228"/>
      <c r="AC62" s="228"/>
      <c r="AD62" s="228"/>
      <c r="AE62" s="228"/>
      <c r="AF62" s="228"/>
      <c r="AG62" s="228"/>
      <c r="AH62" s="254"/>
      <c r="AI62" s="254"/>
      <c r="AJ62" s="254"/>
      <c r="AK62" s="254"/>
      <c r="AL62" s="254"/>
      <c r="AM62" s="254"/>
      <c r="AN62" s="254"/>
      <c r="AO62" s="254"/>
      <c r="AP62" s="254"/>
      <c r="AQ62" s="254"/>
      <c r="AR62" s="254"/>
      <c r="AS62" s="254"/>
      <c r="AT62" s="254"/>
      <c r="AU62" s="254"/>
      <c r="AV62" s="254"/>
      <c r="AW62" s="254"/>
      <c r="AX62" s="254"/>
      <c r="AY62" s="254"/>
      <c r="AZ62" s="254"/>
      <c r="BA62" s="254"/>
      <c r="BB62" s="238"/>
      <c r="BC62" s="238"/>
    </row>
    <row r="63" spans="1:55" s="224" customFormat="1" x14ac:dyDescent="0.25">
      <c r="A63" s="217" t="s">
        <v>209</v>
      </c>
      <c r="B63" s="220"/>
      <c r="C63" s="218">
        <v>2500000</v>
      </c>
      <c r="D63" s="219">
        <v>2500000</v>
      </c>
      <c r="E63" s="219">
        <v>2500000</v>
      </c>
      <c r="F63" s="219">
        <v>2500000</v>
      </c>
      <c r="G63" s="219">
        <v>2500000</v>
      </c>
      <c r="H63" s="219">
        <v>2500000</v>
      </c>
      <c r="I63" s="219">
        <v>2500000</v>
      </c>
      <c r="J63" s="219">
        <v>2500000</v>
      </c>
      <c r="K63" s="219">
        <v>2500000</v>
      </c>
      <c r="L63" s="219">
        <v>2500000</v>
      </c>
      <c r="M63" s="219">
        <v>2500000</v>
      </c>
      <c r="N63" s="219">
        <v>2500000</v>
      </c>
      <c r="O63" s="219">
        <v>2500000</v>
      </c>
      <c r="P63" s="219">
        <v>2500000</v>
      </c>
      <c r="Q63" s="219">
        <v>2500000</v>
      </c>
      <c r="R63" s="219">
        <v>2500000</v>
      </c>
      <c r="S63" s="219">
        <v>2500000</v>
      </c>
      <c r="T63" s="219">
        <v>2473415.3176817512</v>
      </c>
      <c r="U63" s="219">
        <v>2447034.4680277449</v>
      </c>
      <c r="V63" s="219">
        <v>2420946.414636536</v>
      </c>
      <c r="W63" s="219">
        <v>2396834.7907822374</v>
      </c>
      <c r="X63" s="219">
        <v>2374940.505681491</v>
      </c>
      <c r="Y63" s="219">
        <v>2355519.7811166747</v>
      </c>
      <c r="Z63" s="219">
        <v>2338845.0842260444</v>
      </c>
      <c r="AA63" s="219">
        <v>2325206.1195653584</v>
      </c>
      <c r="AB63" s="219">
        <v>2314910.884372253</v>
      </c>
      <c r="AC63" s="219">
        <v>2308286.7912325524</v>
      </c>
      <c r="AD63" s="219">
        <v>2305681.8626341303</v>
      </c>
      <c r="AE63" s="219">
        <v>2305681.8626341303</v>
      </c>
      <c r="AF63" s="219">
        <v>2305681.8626341303</v>
      </c>
      <c r="AG63" s="219">
        <v>2305681.8626341303</v>
      </c>
      <c r="AH63" s="255"/>
      <c r="AI63" s="255"/>
      <c r="AJ63" s="255"/>
      <c r="AK63" s="255"/>
      <c r="AL63" s="255"/>
      <c r="AM63" s="255"/>
      <c r="AN63" s="255"/>
      <c r="AO63" s="255"/>
      <c r="AP63" s="255"/>
      <c r="AQ63" s="255"/>
      <c r="AR63" s="255"/>
      <c r="AS63" s="255"/>
      <c r="AT63" s="255"/>
      <c r="AU63" s="255"/>
      <c r="AV63" s="255"/>
      <c r="AW63" s="255"/>
      <c r="AX63" s="255"/>
      <c r="AY63" s="255"/>
      <c r="AZ63" s="255"/>
      <c r="BA63" s="255"/>
      <c r="BB63" s="239"/>
    </row>
    <row r="64" spans="1:55" s="224" customFormat="1" x14ac:dyDescent="0.25">
      <c r="A64" s="217" t="s">
        <v>219</v>
      </c>
      <c r="B64" s="220">
        <v>30</v>
      </c>
      <c r="C64" s="218"/>
      <c r="D64" s="219">
        <v>0</v>
      </c>
      <c r="E64" s="219">
        <v>0</v>
      </c>
      <c r="F64" s="219">
        <v>0</v>
      </c>
      <c r="G64" s="219">
        <v>0</v>
      </c>
      <c r="H64" s="219">
        <v>0</v>
      </c>
      <c r="I64" s="219">
        <v>0</v>
      </c>
      <c r="J64" s="219">
        <v>0</v>
      </c>
      <c r="K64" s="219">
        <v>0</v>
      </c>
      <c r="L64" s="219">
        <v>0</v>
      </c>
      <c r="M64" s="219">
        <v>0</v>
      </c>
      <c r="N64" s="219">
        <v>0</v>
      </c>
      <c r="O64" s="219">
        <v>0</v>
      </c>
      <c r="P64" s="219">
        <v>0</v>
      </c>
      <c r="Q64" s="219">
        <v>0</v>
      </c>
      <c r="R64" s="219">
        <v>0</v>
      </c>
      <c r="S64" s="219">
        <v>0</v>
      </c>
      <c r="T64" s="219">
        <v>0</v>
      </c>
      <c r="U64" s="219">
        <v>0</v>
      </c>
      <c r="V64" s="219">
        <v>0</v>
      </c>
      <c r="W64" s="219">
        <v>0</v>
      </c>
      <c r="X64" s="219">
        <v>0</v>
      </c>
      <c r="Y64" s="219">
        <v>0</v>
      </c>
      <c r="Z64" s="219">
        <v>0</v>
      </c>
      <c r="AA64" s="219">
        <v>0</v>
      </c>
      <c r="AB64" s="219">
        <v>0</v>
      </c>
      <c r="AC64" s="219">
        <v>0</v>
      </c>
      <c r="AD64" s="219">
        <v>0</v>
      </c>
      <c r="AE64" s="219">
        <v>0</v>
      </c>
      <c r="AF64" s="219">
        <v>0</v>
      </c>
      <c r="AG64" s="219">
        <v>0</v>
      </c>
      <c r="AH64" s="255"/>
      <c r="AI64" s="255"/>
      <c r="AJ64" s="255"/>
      <c r="AK64" s="255"/>
      <c r="AL64" s="255"/>
      <c r="AM64" s="255"/>
      <c r="AN64" s="255"/>
      <c r="AO64" s="255"/>
      <c r="AP64" s="255"/>
      <c r="AQ64" s="255"/>
      <c r="AR64" s="255"/>
      <c r="AS64" s="255"/>
      <c r="AT64" s="255"/>
      <c r="AU64" s="255"/>
      <c r="AV64" s="255"/>
      <c r="AW64" s="255"/>
      <c r="AX64" s="255"/>
      <c r="AY64" s="255"/>
      <c r="AZ64" s="255"/>
      <c r="BA64" s="255"/>
    </row>
    <row r="65" spans="1:54" s="224" customFormat="1" x14ac:dyDescent="0.25">
      <c r="A65" s="217" t="s">
        <v>220</v>
      </c>
      <c r="B65" s="221">
        <v>0</v>
      </c>
      <c r="C65" s="220"/>
      <c r="D65" s="222">
        <v>0</v>
      </c>
      <c r="E65" s="222">
        <v>0</v>
      </c>
      <c r="F65" s="222">
        <v>0</v>
      </c>
      <c r="G65" s="222">
        <v>0</v>
      </c>
      <c r="H65" s="222">
        <v>0</v>
      </c>
      <c r="I65" s="222">
        <v>0</v>
      </c>
      <c r="J65" s="222">
        <v>0</v>
      </c>
      <c r="K65" s="222">
        <v>0</v>
      </c>
      <c r="L65" s="222">
        <v>0</v>
      </c>
      <c r="M65" s="222">
        <v>0</v>
      </c>
      <c r="N65" s="222">
        <v>0</v>
      </c>
      <c r="O65" s="222">
        <v>0</v>
      </c>
      <c r="P65" s="222">
        <v>0</v>
      </c>
      <c r="Q65" s="222">
        <v>0</v>
      </c>
      <c r="R65" s="222">
        <v>0</v>
      </c>
      <c r="S65" s="222">
        <v>26584.682318248611</v>
      </c>
      <c r="T65" s="222">
        <v>26380.849654006481</v>
      </c>
      <c r="U65" s="222">
        <v>26088.053391208698</v>
      </c>
      <c r="V65" s="222">
        <v>24111.623854298552</v>
      </c>
      <c r="W65" s="222">
        <v>21894.285100746609</v>
      </c>
      <c r="X65" s="222">
        <v>19420.724564816221</v>
      </c>
      <c r="Y65" s="222">
        <v>16674.696890630235</v>
      </c>
      <c r="Z65" s="222">
        <v>13638.964660685975</v>
      </c>
      <c r="AA65" s="222">
        <v>10295.23519310524</v>
      </c>
      <c r="AB65" s="222">
        <v>6624.0931397004169</v>
      </c>
      <c r="AC65" s="222">
        <v>2604.9285984221497</v>
      </c>
      <c r="AD65" s="222">
        <v>0</v>
      </c>
      <c r="AE65" s="222">
        <v>0</v>
      </c>
      <c r="AF65" s="222">
        <v>0</v>
      </c>
      <c r="AG65" s="222">
        <v>0</v>
      </c>
      <c r="AH65" s="256"/>
      <c r="AI65" s="256"/>
      <c r="AJ65" s="256"/>
      <c r="AK65" s="256"/>
      <c r="AL65" s="256"/>
      <c r="AM65" s="256"/>
      <c r="AN65" s="256"/>
      <c r="AO65" s="256"/>
      <c r="AP65" s="256"/>
      <c r="AQ65" s="256"/>
      <c r="AR65" s="256"/>
      <c r="AS65" s="256"/>
      <c r="AT65" s="256"/>
      <c r="AU65" s="256"/>
      <c r="AV65" s="256"/>
      <c r="AW65" s="256"/>
      <c r="AX65" s="256"/>
      <c r="AY65" s="256"/>
      <c r="AZ65" s="256"/>
      <c r="BA65" s="256"/>
    </row>
    <row r="66" spans="1:54" s="224" customFormat="1" hidden="1" x14ac:dyDescent="0.25">
      <c r="A66" s="223"/>
      <c r="B66" s="225"/>
      <c r="C66" s="229"/>
      <c r="D66" s="230"/>
      <c r="E66" s="230"/>
      <c r="F66" s="230"/>
      <c r="G66" s="230"/>
      <c r="H66" s="230"/>
      <c r="I66" s="230"/>
      <c r="J66" s="230"/>
      <c r="K66" s="230"/>
      <c r="L66" s="230"/>
      <c r="M66" s="230"/>
      <c r="N66" s="230"/>
      <c r="O66" s="230"/>
      <c r="P66" s="230"/>
      <c r="Q66" s="230"/>
      <c r="R66" s="230"/>
      <c r="S66" s="230"/>
      <c r="T66" s="230"/>
      <c r="U66" s="230"/>
      <c r="V66" s="230"/>
      <c r="W66" s="230"/>
      <c r="X66" s="230"/>
      <c r="Y66" s="230"/>
      <c r="Z66" s="230"/>
      <c r="AA66" s="230"/>
      <c r="AB66" s="230"/>
      <c r="AC66" s="230"/>
      <c r="AD66" s="230"/>
      <c r="AE66" s="230"/>
      <c r="AF66" s="230"/>
      <c r="AG66" s="230"/>
      <c r="AH66" s="257"/>
      <c r="AI66" s="257"/>
      <c r="AJ66" s="257"/>
      <c r="AK66" s="257"/>
      <c r="AL66" s="257"/>
      <c r="AM66" s="257"/>
      <c r="AN66" s="257"/>
      <c r="AO66" s="257"/>
      <c r="AP66" s="257"/>
      <c r="AQ66" s="257"/>
      <c r="AR66" s="257"/>
      <c r="AS66" s="257"/>
      <c r="AT66" s="257"/>
      <c r="AU66" s="257"/>
      <c r="AV66" s="257"/>
      <c r="AW66" s="257"/>
      <c r="AX66" s="257"/>
      <c r="AY66" s="257"/>
      <c r="AZ66" s="257"/>
      <c r="BA66" s="257"/>
    </row>
    <row r="67" spans="1:54" s="224" customFormat="1" x14ac:dyDescent="0.25">
      <c r="A67" s="223" t="s">
        <v>233</v>
      </c>
      <c r="B67" s="225"/>
      <c r="C67" s="229"/>
      <c r="D67" s="230"/>
      <c r="E67" s="230"/>
      <c r="F67" s="230"/>
      <c r="G67" s="230"/>
      <c r="H67" s="230"/>
      <c r="I67" s="230"/>
      <c r="J67" s="230"/>
      <c r="K67" s="230"/>
      <c r="L67" s="230"/>
      <c r="M67" s="230"/>
      <c r="N67" s="230"/>
      <c r="O67" s="230"/>
      <c r="P67" s="230"/>
      <c r="Q67" s="230"/>
      <c r="R67" s="230"/>
      <c r="S67" s="230"/>
      <c r="T67" s="230"/>
      <c r="U67" s="230"/>
      <c r="V67" s="230"/>
      <c r="W67" s="230"/>
      <c r="X67" s="230"/>
      <c r="Y67" s="230"/>
      <c r="Z67" s="230"/>
      <c r="AA67" s="230"/>
      <c r="AB67" s="230"/>
      <c r="AC67" s="230"/>
      <c r="AD67" s="230"/>
      <c r="AE67" s="230"/>
      <c r="AF67" s="230"/>
      <c r="AG67" s="230"/>
      <c r="AH67" s="257"/>
      <c r="AI67" s="257"/>
      <c r="AJ67" s="257"/>
      <c r="AK67" s="257"/>
      <c r="AL67" s="257"/>
      <c r="AM67" s="257"/>
      <c r="AN67" s="257"/>
      <c r="AO67" s="257"/>
      <c r="AP67" s="257"/>
      <c r="AQ67" s="257"/>
      <c r="AR67" s="257"/>
      <c r="AS67" s="257"/>
      <c r="AT67" s="257"/>
      <c r="AU67" s="257"/>
      <c r="AV67" s="257"/>
      <c r="AW67" s="257"/>
      <c r="AX67" s="257"/>
      <c r="AY67" s="257"/>
      <c r="AZ67" s="257"/>
      <c r="BA67" s="257"/>
    </row>
    <row r="68" spans="1:54" s="224" customFormat="1" x14ac:dyDescent="0.25">
      <c r="A68" s="217" t="s">
        <v>209</v>
      </c>
      <c r="B68" s="220"/>
      <c r="C68" s="218">
        <v>5040000</v>
      </c>
      <c r="D68" s="219">
        <v>5040000</v>
      </c>
      <c r="E68" s="219">
        <v>5040000</v>
      </c>
      <c r="F68" s="219">
        <v>5040000</v>
      </c>
      <c r="G68" s="219">
        <v>5040000</v>
      </c>
      <c r="H68" s="219">
        <v>5040000</v>
      </c>
      <c r="I68" s="219">
        <v>5040000</v>
      </c>
      <c r="J68" s="219">
        <v>5040000</v>
      </c>
      <c r="K68" s="219">
        <v>5040000</v>
      </c>
      <c r="L68" s="219">
        <v>5040000</v>
      </c>
      <c r="M68" s="219">
        <v>5040000</v>
      </c>
      <c r="N68" s="219">
        <v>5040000</v>
      </c>
      <c r="O68" s="219">
        <v>5040000</v>
      </c>
      <c r="P68" s="219">
        <v>5040000</v>
      </c>
      <c r="Q68" s="219">
        <v>5040000</v>
      </c>
      <c r="R68" s="219">
        <v>5040000</v>
      </c>
      <c r="S68" s="219">
        <v>5040000</v>
      </c>
      <c r="T68" s="219">
        <v>5040000</v>
      </c>
      <c r="U68" s="219">
        <v>5040000</v>
      </c>
      <c r="V68" s="219">
        <v>5040000</v>
      </c>
      <c r="W68" s="219">
        <v>5040000</v>
      </c>
      <c r="X68" s="219">
        <v>5040000</v>
      </c>
      <c r="Y68" s="219">
        <v>5040000</v>
      </c>
      <c r="Z68" s="219">
        <v>5040000</v>
      </c>
      <c r="AA68" s="219">
        <v>5040000</v>
      </c>
      <c r="AB68" s="219">
        <v>5040000</v>
      </c>
      <c r="AC68" s="219">
        <v>5040000</v>
      </c>
      <c r="AD68" s="219">
        <v>5040000</v>
      </c>
      <c r="AE68" s="219">
        <v>5040000</v>
      </c>
      <c r="AF68" s="219">
        <v>5040000</v>
      </c>
      <c r="AG68" s="219">
        <v>5040000</v>
      </c>
      <c r="AH68" s="255"/>
      <c r="AI68" s="255"/>
      <c r="AJ68" s="255"/>
      <c r="AK68" s="255"/>
      <c r="AL68" s="255"/>
      <c r="AM68" s="255"/>
      <c r="AN68" s="255"/>
      <c r="AO68" s="255"/>
      <c r="AP68" s="255"/>
      <c r="AQ68" s="255"/>
      <c r="AR68" s="255"/>
      <c r="AS68" s="255"/>
      <c r="AT68" s="255"/>
      <c r="AU68" s="255"/>
      <c r="AV68" s="255"/>
      <c r="AW68" s="255"/>
      <c r="AX68" s="255"/>
      <c r="AY68" s="255"/>
      <c r="AZ68" s="255"/>
      <c r="BA68" s="255"/>
      <c r="BB68" s="239"/>
    </row>
    <row r="69" spans="1:54" s="224" customFormat="1" x14ac:dyDescent="0.25">
      <c r="A69" s="217" t="s">
        <v>219</v>
      </c>
      <c r="B69" s="220">
        <v>30</v>
      </c>
      <c r="C69" s="231"/>
      <c r="D69" s="219">
        <v>0</v>
      </c>
      <c r="E69" s="219">
        <v>0</v>
      </c>
      <c r="F69" s="219">
        <v>0</v>
      </c>
      <c r="G69" s="219">
        <v>0</v>
      </c>
      <c r="H69" s="219">
        <v>0</v>
      </c>
      <c r="I69" s="219">
        <v>0</v>
      </c>
      <c r="J69" s="219">
        <v>0</v>
      </c>
      <c r="K69" s="219">
        <v>0</v>
      </c>
      <c r="L69" s="219">
        <v>0</v>
      </c>
      <c r="M69" s="219">
        <v>0</v>
      </c>
      <c r="N69" s="219">
        <v>0</v>
      </c>
      <c r="O69" s="219">
        <v>0</v>
      </c>
      <c r="P69" s="219">
        <v>0</v>
      </c>
      <c r="Q69" s="219">
        <v>0</v>
      </c>
      <c r="R69" s="219">
        <v>0</v>
      </c>
      <c r="S69" s="219">
        <v>0</v>
      </c>
      <c r="T69" s="219">
        <v>0</v>
      </c>
      <c r="U69" s="219">
        <v>0</v>
      </c>
      <c r="V69" s="219">
        <v>0</v>
      </c>
      <c r="W69" s="219">
        <v>0</v>
      </c>
      <c r="X69" s="219">
        <v>0</v>
      </c>
      <c r="Y69" s="219">
        <v>0</v>
      </c>
      <c r="Z69" s="219">
        <v>0</v>
      </c>
      <c r="AA69" s="219">
        <v>0</v>
      </c>
      <c r="AB69" s="219">
        <v>0</v>
      </c>
      <c r="AC69" s="219">
        <v>0</v>
      </c>
      <c r="AD69" s="219">
        <v>0</v>
      </c>
      <c r="AE69" s="219">
        <v>0</v>
      </c>
      <c r="AF69" s="219">
        <v>0</v>
      </c>
      <c r="AG69" s="219">
        <v>0</v>
      </c>
      <c r="AH69" s="255"/>
      <c r="AI69" s="255"/>
      <c r="AJ69" s="255"/>
      <c r="AK69" s="255"/>
      <c r="AL69" s="255"/>
      <c r="AM69" s="255"/>
      <c r="AN69" s="255"/>
      <c r="AO69" s="255"/>
      <c r="AP69" s="255"/>
      <c r="AQ69" s="255"/>
      <c r="AR69" s="255"/>
      <c r="AS69" s="255"/>
      <c r="AT69" s="255"/>
      <c r="AU69" s="255"/>
      <c r="AV69" s="255"/>
      <c r="AW69" s="255"/>
      <c r="AX69" s="255"/>
      <c r="AY69" s="255"/>
      <c r="AZ69" s="255"/>
      <c r="BA69" s="255"/>
    </row>
    <row r="70" spans="1:54" s="224" customFormat="1" x14ac:dyDescent="0.25">
      <c r="A70" s="217" t="s">
        <v>220</v>
      </c>
      <c r="B70" s="221">
        <v>0</v>
      </c>
      <c r="C70" s="220"/>
      <c r="D70" s="222">
        <v>0</v>
      </c>
      <c r="E70" s="222">
        <v>0</v>
      </c>
      <c r="F70" s="222">
        <v>0</v>
      </c>
      <c r="G70" s="222">
        <v>0</v>
      </c>
      <c r="H70" s="222">
        <v>0</v>
      </c>
      <c r="I70" s="222">
        <v>0</v>
      </c>
      <c r="J70" s="222">
        <v>0</v>
      </c>
      <c r="K70" s="222">
        <v>0</v>
      </c>
      <c r="L70" s="222">
        <v>0</v>
      </c>
      <c r="M70" s="222">
        <v>0</v>
      </c>
      <c r="N70" s="222">
        <v>0</v>
      </c>
      <c r="O70" s="222">
        <v>0</v>
      </c>
      <c r="P70" s="222">
        <v>0</v>
      </c>
      <c r="Q70" s="222">
        <v>0</v>
      </c>
      <c r="R70" s="222">
        <v>0</v>
      </c>
      <c r="S70" s="222">
        <v>0</v>
      </c>
      <c r="T70" s="222">
        <v>0</v>
      </c>
      <c r="U70" s="222">
        <v>0</v>
      </c>
      <c r="V70" s="222">
        <v>0</v>
      </c>
      <c r="W70" s="222">
        <v>0</v>
      </c>
      <c r="X70" s="222">
        <v>0</v>
      </c>
      <c r="Y70" s="222">
        <v>0</v>
      </c>
      <c r="Z70" s="222">
        <v>0</v>
      </c>
      <c r="AA70" s="222">
        <v>0</v>
      </c>
      <c r="AB70" s="222">
        <v>0</v>
      </c>
      <c r="AC70" s="222">
        <v>0</v>
      </c>
      <c r="AD70" s="222">
        <v>0</v>
      </c>
      <c r="AE70" s="222">
        <v>0</v>
      </c>
      <c r="AF70" s="222">
        <v>0</v>
      </c>
      <c r="AG70" s="222">
        <v>0</v>
      </c>
      <c r="AH70" s="240"/>
      <c r="AI70" s="240"/>
      <c r="AJ70" s="240"/>
      <c r="AK70" s="240"/>
      <c r="AL70" s="240"/>
      <c r="AM70" s="240"/>
      <c r="AN70" s="240"/>
      <c r="AO70" s="240"/>
      <c r="AP70" s="240"/>
      <c r="AQ70" s="240"/>
      <c r="AR70" s="240"/>
      <c r="AS70" s="240"/>
      <c r="AT70" s="240"/>
      <c r="AU70" s="240"/>
      <c r="AV70" s="240"/>
      <c r="AW70" s="240"/>
      <c r="AX70" s="240"/>
      <c r="AY70" s="240"/>
      <c r="AZ70" s="240"/>
      <c r="BA70" s="240"/>
    </row>
    <row r="71" spans="1:54" s="224" customFormat="1" hidden="1" x14ac:dyDescent="0.25">
      <c r="A71" s="223"/>
      <c r="B71" s="225"/>
      <c r="C71" s="229"/>
      <c r="D71" s="230"/>
      <c r="E71" s="230"/>
      <c r="F71" s="230"/>
      <c r="G71" s="230"/>
      <c r="H71" s="230"/>
      <c r="I71" s="230"/>
      <c r="J71" s="230"/>
      <c r="K71" s="230"/>
      <c r="L71" s="230"/>
      <c r="M71" s="230"/>
      <c r="N71" s="230"/>
      <c r="O71" s="230"/>
      <c r="P71" s="230"/>
      <c r="Q71" s="230"/>
      <c r="R71" s="230"/>
      <c r="S71" s="230"/>
      <c r="T71" s="230"/>
      <c r="U71" s="230"/>
      <c r="V71" s="230"/>
      <c r="W71" s="230"/>
      <c r="X71" s="230"/>
      <c r="Y71" s="230"/>
      <c r="Z71" s="230"/>
      <c r="AA71" s="230"/>
      <c r="AB71" s="230"/>
      <c r="AC71" s="230"/>
      <c r="AD71" s="230"/>
      <c r="AE71" s="230"/>
      <c r="AF71" s="230"/>
      <c r="AG71" s="230"/>
      <c r="AH71" s="241"/>
      <c r="AI71" s="241"/>
      <c r="AJ71" s="241"/>
      <c r="AK71" s="241"/>
      <c r="AL71" s="241"/>
      <c r="AM71" s="241"/>
      <c r="AN71" s="241"/>
      <c r="AO71" s="241"/>
      <c r="AP71" s="241"/>
      <c r="AQ71" s="241"/>
      <c r="AR71" s="241"/>
      <c r="AS71" s="241"/>
      <c r="AT71" s="241"/>
      <c r="AU71" s="241"/>
      <c r="AV71" s="241"/>
      <c r="AW71" s="241"/>
      <c r="AX71" s="241"/>
      <c r="AY71" s="241"/>
      <c r="AZ71" s="241"/>
      <c r="BA71" s="241"/>
    </row>
    <row r="72" spans="1:54" s="224" customFormat="1" x14ac:dyDescent="0.25">
      <c r="A72" s="223" t="s">
        <v>234</v>
      </c>
      <c r="B72" s="225"/>
      <c r="C72" s="229"/>
      <c r="D72" s="230"/>
      <c r="E72" s="230"/>
      <c r="F72" s="230"/>
      <c r="G72" s="230"/>
      <c r="H72" s="230"/>
      <c r="I72" s="230"/>
      <c r="J72" s="230"/>
      <c r="K72" s="230"/>
      <c r="L72" s="230"/>
      <c r="M72" s="230"/>
      <c r="N72" s="230"/>
      <c r="O72" s="230"/>
      <c r="P72" s="230"/>
      <c r="Q72" s="230"/>
      <c r="R72" s="230"/>
      <c r="S72" s="230"/>
      <c r="T72" s="230"/>
      <c r="U72" s="230"/>
      <c r="V72" s="230"/>
      <c r="W72" s="230"/>
      <c r="X72" s="230"/>
      <c r="Y72" s="230"/>
      <c r="Z72" s="230"/>
      <c r="AA72" s="230"/>
      <c r="AB72" s="230"/>
      <c r="AC72" s="230"/>
      <c r="AD72" s="230"/>
      <c r="AE72" s="230"/>
      <c r="AF72" s="230"/>
      <c r="AG72" s="230"/>
      <c r="AH72" s="241"/>
      <c r="AI72" s="241"/>
      <c r="AJ72" s="241"/>
      <c r="AK72" s="241"/>
      <c r="AL72" s="241"/>
      <c r="AM72" s="241"/>
      <c r="AN72" s="241"/>
      <c r="AO72" s="241"/>
      <c r="AP72" s="241"/>
      <c r="AQ72" s="241"/>
      <c r="AR72" s="241"/>
      <c r="AS72" s="241"/>
      <c r="AT72" s="241"/>
      <c r="AU72" s="241"/>
      <c r="AV72" s="241"/>
      <c r="AW72" s="241"/>
      <c r="AX72" s="241"/>
      <c r="AY72" s="241"/>
      <c r="AZ72" s="241"/>
      <c r="BA72" s="241"/>
    </row>
    <row r="73" spans="1:54" s="224" customFormat="1" x14ac:dyDescent="0.25">
      <c r="A73" s="217" t="s">
        <v>209</v>
      </c>
      <c r="B73" s="220"/>
      <c r="C73" s="218">
        <v>1160000</v>
      </c>
      <c r="D73" s="219">
        <v>1160000</v>
      </c>
      <c r="E73" s="219">
        <v>1160000</v>
      </c>
      <c r="F73" s="219">
        <v>1160000</v>
      </c>
      <c r="G73" s="219">
        <v>1160000</v>
      </c>
      <c r="H73" s="219">
        <v>1160000</v>
      </c>
      <c r="I73" s="219">
        <v>1160000</v>
      </c>
      <c r="J73" s="219">
        <v>1160000</v>
      </c>
      <c r="K73" s="219">
        <v>1160000</v>
      </c>
      <c r="L73" s="219">
        <v>1160000</v>
      </c>
      <c r="M73" s="219">
        <v>1160000</v>
      </c>
      <c r="N73" s="219">
        <v>1160000</v>
      </c>
      <c r="O73" s="219">
        <v>1160000</v>
      </c>
      <c r="P73" s="219">
        <v>1160000</v>
      </c>
      <c r="Q73" s="219">
        <v>1160000</v>
      </c>
      <c r="R73" s="219">
        <v>1160000</v>
      </c>
      <c r="S73" s="219">
        <v>1160000</v>
      </c>
      <c r="T73" s="219">
        <v>1160000</v>
      </c>
      <c r="U73" s="219">
        <v>1160000</v>
      </c>
      <c r="V73" s="219">
        <v>1160000</v>
      </c>
      <c r="W73" s="219">
        <v>1160000</v>
      </c>
      <c r="X73" s="219">
        <v>1160000</v>
      </c>
      <c r="Y73" s="219">
        <v>1160000</v>
      </c>
      <c r="Z73" s="219">
        <v>1160000</v>
      </c>
      <c r="AA73" s="219">
        <v>1160000</v>
      </c>
      <c r="AB73" s="219">
        <v>1160000</v>
      </c>
      <c r="AC73" s="219">
        <v>1160000</v>
      </c>
      <c r="AD73" s="219">
        <v>1160000</v>
      </c>
      <c r="AE73" s="219">
        <v>1160000</v>
      </c>
      <c r="AF73" s="219">
        <v>1160000</v>
      </c>
      <c r="AG73" s="219">
        <v>1160000</v>
      </c>
      <c r="AH73" s="239"/>
      <c r="AI73" s="239"/>
      <c r="AJ73" s="239"/>
      <c r="AK73" s="239"/>
      <c r="AL73" s="239"/>
      <c r="AM73" s="239"/>
      <c r="AN73" s="239"/>
      <c r="AO73" s="239"/>
      <c r="AP73" s="239"/>
      <c r="AQ73" s="239"/>
      <c r="AR73" s="239"/>
      <c r="AS73" s="239"/>
      <c r="AT73" s="239"/>
      <c r="AU73" s="239"/>
      <c r="AV73" s="239"/>
      <c r="AW73" s="239"/>
      <c r="AX73" s="239"/>
      <c r="AY73" s="239"/>
      <c r="AZ73" s="239"/>
      <c r="BA73" s="239"/>
      <c r="BB73" s="239"/>
    </row>
    <row r="74" spans="1:54" s="224" customFormat="1" x14ac:dyDescent="0.25">
      <c r="A74" s="217" t="s">
        <v>219</v>
      </c>
      <c r="B74" s="220">
        <v>30</v>
      </c>
      <c r="C74" s="231"/>
      <c r="D74" s="219">
        <v>0</v>
      </c>
      <c r="E74" s="219">
        <v>0</v>
      </c>
      <c r="F74" s="219">
        <v>0</v>
      </c>
      <c r="G74" s="219">
        <v>0</v>
      </c>
      <c r="H74" s="219">
        <v>0</v>
      </c>
      <c r="I74" s="219">
        <v>0</v>
      </c>
      <c r="J74" s="219">
        <v>0</v>
      </c>
      <c r="K74" s="219">
        <v>0</v>
      </c>
      <c r="L74" s="219">
        <v>0</v>
      </c>
      <c r="M74" s="219">
        <v>0</v>
      </c>
      <c r="N74" s="219">
        <v>0</v>
      </c>
      <c r="O74" s="219">
        <v>0</v>
      </c>
      <c r="P74" s="219">
        <v>0</v>
      </c>
      <c r="Q74" s="219">
        <v>0</v>
      </c>
      <c r="R74" s="219">
        <v>0</v>
      </c>
      <c r="S74" s="219">
        <v>0</v>
      </c>
      <c r="T74" s="219">
        <v>0</v>
      </c>
      <c r="U74" s="219">
        <v>0</v>
      </c>
      <c r="V74" s="219">
        <v>0</v>
      </c>
      <c r="W74" s="219">
        <v>0</v>
      </c>
      <c r="X74" s="219">
        <v>0</v>
      </c>
      <c r="Y74" s="219">
        <v>0</v>
      </c>
      <c r="Z74" s="219">
        <v>0</v>
      </c>
      <c r="AA74" s="219">
        <v>0</v>
      </c>
      <c r="AB74" s="219">
        <v>0</v>
      </c>
      <c r="AC74" s="219">
        <v>0</v>
      </c>
      <c r="AD74" s="219">
        <v>0</v>
      </c>
      <c r="AE74" s="219">
        <v>0</v>
      </c>
      <c r="AF74" s="219">
        <v>0</v>
      </c>
      <c r="AG74" s="219">
        <v>0</v>
      </c>
      <c r="AH74" s="239"/>
      <c r="AI74" s="239"/>
      <c r="AJ74" s="239"/>
      <c r="AK74" s="239"/>
      <c r="AL74" s="239"/>
      <c r="AM74" s="239"/>
      <c r="AN74" s="239"/>
      <c r="AO74" s="239"/>
      <c r="AP74" s="239"/>
      <c r="AQ74" s="239"/>
      <c r="AR74" s="239"/>
      <c r="AS74" s="239"/>
      <c r="AT74" s="239"/>
      <c r="AU74" s="239"/>
      <c r="AV74" s="239"/>
      <c r="AW74" s="239"/>
      <c r="AX74" s="239"/>
      <c r="AY74" s="239"/>
      <c r="AZ74" s="239"/>
      <c r="BA74" s="239"/>
    </row>
    <row r="75" spans="1:54" s="224" customFormat="1" x14ac:dyDescent="0.25">
      <c r="A75" s="217" t="s">
        <v>220</v>
      </c>
      <c r="B75" s="221">
        <v>0</v>
      </c>
      <c r="C75" s="220"/>
      <c r="D75" s="222">
        <v>0</v>
      </c>
      <c r="E75" s="222">
        <v>0</v>
      </c>
      <c r="F75" s="222">
        <v>0</v>
      </c>
      <c r="G75" s="222">
        <v>0</v>
      </c>
      <c r="H75" s="222">
        <v>0</v>
      </c>
      <c r="I75" s="222">
        <v>0</v>
      </c>
      <c r="J75" s="222">
        <v>0</v>
      </c>
      <c r="K75" s="222">
        <v>0</v>
      </c>
      <c r="L75" s="222">
        <v>0</v>
      </c>
      <c r="M75" s="222">
        <v>0</v>
      </c>
      <c r="N75" s="222">
        <v>0</v>
      </c>
      <c r="O75" s="222">
        <v>0</v>
      </c>
      <c r="P75" s="222">
        <v>0</v>
      </c>
      <c r="Q75" s="222">
        <v>0</v>
      </c>
      <c r="R75" s="222">
        <v>0</v>
      </c>
      <c r="S75" s="222">
        <v>0</v>
      </c>
      <c r="T75" s="222">
        <v>0</v>
      </c>
      <c r="U75" s="222">
        <v>0</v>
      </c>
      <c r="V75" s="222">
        <v>0</v>
      </c>
      <c r="W75" s="222">
        <v>0</v>
      </c>
      <c r="X75" s="222">
        <v>0</v>
      </c>
      <c r="Y75" s="222">
        <v>0</v>
      </c>
      <c r="Z75" s="222">
        <v>0</v>
      </c>
      <c r="AA75" s="222">
        <v>0</v>
      </c>
      <c r="AB75" s="222">
        <v>0</v>
      </c>
      <c r="AC75" s="222">
        <v>0</v>
      </c>
      <c r="AD75" s="222">
        <v>0</v>
      </c>
      <c r="AE75" s="222">
        <v>0</v>
      </c>
      <c r="AF75" s="222">
        <v>0</v>
      </c>
      <c r="AG75" s="222">
        <v>0</v>
      </c>
      <c r="AH75" s="240"/>
      <c r="AI75" s="240"/>
      <c r="AJ75" s="240"/>
      <c r="AK75" s="240"/>
      <c r="AL75" s="240"/>
      <c r="AM75" s="240"/>
      <c r="AN75" s="240"/>
      <c r="AO75" s="240"/>
      <c r="AP75" s="240"/>
      <c r="AQ75" s="240"/>
      <c r="AR75" s="240"/>
      <c r="AS75" s="240"/>
      <c r="AT75" s="240"/>
      <c r="AU75" s="240"/>
      <c r="AV75" s="240"/>
      <c r="AW75" s="240"/>
      <c r="AX75" s="240"/>
      <c r="AY75" s="240"/>
      <c r="AZ75" s="240"/>
      <c r="BA75" s="240"/>
    </row>
    <row r="76" spans="1:54" s="224" customFormat="1" x14ac:dyDescent="0.25">
      <c r="A76" s="225"/>
      <c r="B76" s="217"/>
      <c r="D76" s="219"/>
      <c r="E76" s="219"/>
      <c r="F76" s="219"/>
      <c r="G76" s="219"/>
      <c r="H76" s="219"/>
      <c r="I76" s="219"/>
      <c r="J76" s="219"/>
      <c r="K76" s="219"/>
      <c r="L76" s="219"/>
      <c r="M76" s="219"/>
      <c r="N76" s="219"/>
      <c r="O76" s="219"/>
      <c r="P76" s="219"/>
      <c r="Q76" s="219"/>
      <c r="R76" s="219"/>
      <c r="S76" s="219"/>
      <c r="T76" s="219"/>
      <c r="U76" s="219"/>
      <c r="V76" s="219"/>
      <c r="W76" s="219"/>
      <c r="X76" s="219"/>
      <c r="Y76" s="219"/>
      <c r="Z76" s="219"/>
      <c r="AA76" s="219"/>
      <c r="AB76" s="219"/>
      <c r="AC76" s="219"/>
      <c r="AD76" s="219"/>
      <c r="AE76" s="219"/>
      <c r="AF76" s="219"/>
      <c r="AG76" s="219"/>
      <c r="AH76" s="239"/>
      <c r="AI76" s="239"/>
      <c r="AJ76" s="239"/>
      <c r="AK76" s="239"/>
      <c r="AL76" s="239"/>
      <c r="AM76" s="239"/>
      <c r="AN76" s="239"/>
      <c r="AO76" s="239"/>
      <c r="AP76" s="239"/>
      <c r="AQ76" s="239"/>
      <c r="AR76" s="239"/>
      <c r="AS76" s="239"/>
      <c r="AT76" s="239"/>
      <c r="AU76" s="239"/>
      <c r="AV76" s="239"/>
      <c r="AW76" s="239"/>
      <c r="AX76" s="239"/>
      <c r="AY76" s="239"/>
      <c r="AZ76" s="239"/>
      <c r="BA76" s="239"/>
    </row>
    <row r="77" spans="1:54" s="224" customFormat="1" x14ac:dyDescent="0.25">
      <c r="A77" s="223"/>
      <c r="B77" s="217"/>
      <c r="D77" s="219"/>
      <c r="E77" s="219"/>
      <c r="F77" s="219"/>
      <c r="G77" s="219"/>
      <c r="H77" s="219"/>
      <c r="I77" s="219"/>
      <c r="J77" s="219"/>
      <c r="K77" s="219"/>
      <c r="L77" s="219"/>
      <c r="M77" s="219"/>
      <c r="N77" s="219"/>
      <c r="O77" s="219"/>
      <c r="P77" s="219"/>
      <c r="Q77" s="219"/>
      <c r="R77" s="219"/>
      <c r="S77" s="219"/>
      <c r="T77" s="219"/>
      <c r="U77" s="219"/>
      <c r="V77" s="219"/>
      <c r="W77" s="219"/>
      <c r="X77" s="219"/>
      <c r="Y77" s="219"/>
      <c r="Z77" s="219"/>
      <c r="AA77" s="219"/>
      <c r="AB77" s="219"/>
      <c r="AC77" s="219"/>
      <c r="AD77" s="219"/>
      <c r="AE77" s="219"/>
      <c r="AF77" s="219"/>
      <c r="AG77" s="219"/>
      <c r="AH77" s="239"/>
      <c r="AI77" s="239"/>
      <c r="AJ77" s="239"/>
      <c r="AK77" s="239"/>
      <c r="AL77" s="239"/>
      <c r="AM77" s="239"/>
      <c r="AN77" s="239"/>
      <c r="AO77" s="239"/>
      <c r="AP77" s="239"/>
      <c r="AQ77" s="239"/>
      <c r="AR77" s="239"/>
      <c r="AS77" s="239"/>
      <c r="AT77" s="239"/>
      <c r="AU77" s="239"/>
      <c r="AV77" s="239"/>
      <c r="AW77" s="239"/>
      <c r="AX77" s="239"/>
      <c r="AY77" s="239"/>
      <c r="AZ77" s="239"/>
      <c r="BA77" s="239"/>
    </row>
    <row r="78" spans="1:54" s="224" customFormat="1" x14ac:dyDescent="0.25">
      <c r="A78" s="217"/>
      <c r="B78" s="217"/>
      <c r="C78" s="218"/>
      <c r="D78" s="219"/>
      <c r="E78" s="219"/>
      <c r="F78" s="219"/>
      <c r="G78" s="219"/>
      <c r="H78" s="219"/>
      <c r="I78" s="219"/>
      <c r="J78" s="219"/>
      <c r="K78" s="219"/>
      <c r="L78" s="219"/>
      <c r="M78" s="219"/>
      <c r="N78" s="219"/>
      <c r="O78" s="219"/>
      <c r="P78" s="219"/>
      <c r="Q78" s="219"/>
      <c r="R78" s="219"/>
      <c r="S78" s="219"/>
      <c r="T78" s="219"/>
      <c r="U78" s="219"/>
      <c r="V78" s="219"/>
      <c r="W78" s="219"/>
      <c r="X78" s="219"/>
      <c r="Y78" s="219"/>
      <c r="Z78" s="219"/>
      <c r="AA78" s="219"/>
      <c r="AB78" s="219"/>
      <c r="AC78" s="219"/>
      <c r="AD78" s="219"/>
      <c r="AE78" s="219"/>
      <c r="AF78" s="219"/>
      <c r="AG78" s="219"/>
      <c r="AH78" s="239"/>
      <c r="AI78" s="239"/>
      <c r="AJ78" s="239"/>
      <c r="AK78" s="239"/>
      <c r="AL78" s="239"/>
      <c r="AM78" s="239"/>
      <c r="AN78" s="239"/>
      <c r="AO78" s="239"/>
      <c r="AP78" s="239"/>
      <c r="AQ78" s="239"/>
      <c r="AR78" s="239"/>
      <c r="AS78" s="239"/>
      <c r="AT78" s="239"/>
      <c r="AU78" s="239"/>
      <c r="AV78" s="239"/>
      <c r="AW78" s="239"/>
      <c r="AX78" s="239"/>
      <c r="AY78" s="239"/>
      <c r="AZ78" s="239"/>
      <c r="BA78" s="239"/>
      <c r="BB78" s="239"/>
    </row>
    <row r="79" spans="1:54" s="224" customFormat="1" x14ac:dyDescent="0.25">
      <c r="A79" s="217"/>
      <c r="B79" s="220"/>
      <c r="D79" s="219"/>
      <c r="E79" s="219"/>
      <c r="F79" s="219"/>
      <c r="G79" s="219"/>
      <c r="H79" s="219"/>
      <c r="I79" s="219"/>
      <c r="J79" s="219"/>
      <c r="K79" s="219"/>
      <c r="L79" s="219"/>
      <c r="M79" s="219"/>
      <c r="N79" s="219"/>
      <c r="O79" s="219"/>
      <c r="P79" s="219"/>
      <c r="Q79" s="219"/>
      <c r="R79" s="219"/>
      <c r="S79" s="219"/>
      <c r="T79" s="219"/>
      <c r="U79" s="219"/>
      <c r="V79" s="219"/>
      <c r="W79" s="219"/>
      <c r="X79" s="219"/>
      <c r="Y79" s="219"/>
      <c r="Z79" s="219"/>
      <c r="AA79" s="219"/>
      <c r="AB79" s="219"/>
      <c r="AC79" s="219"/>
      <c r="AD79" s="219"/>
      <c r="AE79" s="219"/>
      <c r="AF79" s="219"/>
      <c r="AG79" s="219"/>
      <c r="AH79" s="239"/>
      <c r="AI79" s="239"/>
      <c r="AJ79" s="239"/>
      <c r="AK79" s="239"/>
      <c r="AL79" s="239"/>
      <c r="AM79" s="239"/>
      <c r="AN79" s="239"/>
      <c r="AO79" s="239"/>
      <c r="AP79" s="239"/>
      <c r="AQ79" s="239"/>
      <c r="AR79" s="239"/>
      <c r="AS79" s="239"/>
      <c r="AT79" s="239"/>
      <c r="AU79" s="239"/>
      <c r="AV79" s="239"/>
      <c r="AW79" s="239"/>
      <c r="AX79" s="239"/>
      <c r="AY79" s="239"/>
      <c r="AZ79" s="239"/>
      <c r="BA79" s="239"/>
    </row>
    <row r="80" spans="1:54" s="224" customFormat="1" x14ac:dyDescent="0.25">
      <c r="A80" s="217"/>
      <c r="B80" s="221"/>
      <c r="C80" s="220"/>
      <c r="D80" s="222"/>
      <c r="E80" s="222"/>
      <c r="F80" s="222"/>
      <c r="G80" s="222"/>
      <c r="H80" s="222"/>
      <c r="I80" s="222"/>
      <c r="J80" s="222"/>
      <c r="K80" s="222"/>
      <c r="L80" s="222"/>
      <c r="M80" s="222"/>
      <c r="N80" s="222"/>
      <c r="O80" s="222"/>
      <c r="P80" s="222"/>
      <c r="Q80" s="222"/>
      <c r="R80" s="222"/>
      <c r="S80" s="222"/>
      <c r="T80" s="222"/>
      <c r="U80" s="222"/>
      <c r="V80" s="222"/>
      <c r="W80" s="222"/>
      <c r="X80" s="222"/>
      <c r="Y80" s="222"/>
      <c r="Z80" s="222"/>
      <c r="AA80" s="222"/>
      <c r="AB80" s="222"/>
      <c r="AC80" s="222"/>
      <c r="AD80" s="222"/>
      <c r="AE80" s="222"/>
      <c r="AF80" s="222"/>
      <c r="AG80" s="222"/>
      <c r="AH80" s="240"/>
      <c r="AI80" s="240"/>
      <c r="AJ80" s="240"/>
      <c r="AK80" s="240"/>
      <c r="AL80" s="240"/>
      <c r="AM80" s="240"/>
      <c r="AN80" s="240"/>
      <c r="AO80" s="240"/>
      <c r="AP80" s="240"/>
      <c r="AQ80" s="240"/>
      <c r="AR80" s="240"/>
      <c r="AS80" s="240"/>
      <c r="AT80" s="240"/>
      <c r="AU80" s="240"/>
      <c r="AV80" s="240"/>
      <c r="AW80" s="240"/>
      <c r="AX80" s="240"/>
      <c r="AY80" s="240"/>
      <c r="AZ80" s="240"/>
      <c r="BA80" s="240"/>
    </row>
    <row r="81" spans="1:55" s="224" customFormat="1" x14ac:dyDescent="0.25">
      <c r="A81" s="225"/>
      <c r="B81" s="217"/>
      <c r="D81" s="219"/>
      <c r="E81" s="219"/>
      <c r="F81" s="219"/>
      <c r="G81" s="219"/>
      <c r="H81" s="219"/>
      <c r="I81" s="219"/>
      <c r="J81" s="219"/>
      <c r="K81" s="219"/>
      <c r="L81" s="219"/>
      <c r="M81" s="219"/>
      <c r="N81" s="219"/>
      <c r="O81" s="219"/>
      <c r="P81" s="219"/>
      <c r="Q81" s="219"/>
      <c r="R81" s="219"/>
      <c r="S81" s="219"/>
      <c r="T81" s="219"/>
      <c r="U81" s="219"/>
      <c r="V81" s="219"/>
      <c r="W81" s="219"/>
      <c r="X81" s="219"/>
      <c r="Y81" s="219"/>
      <c r="Z81" s="219"/>
      <c r="AA81" s="219"/>
      <c r="AB81" s="219"/>
      <c r="AC81" s="219"/>
      <c r="AD81" s="219"/>
      <c r="AE81" s="219"/>
      <c r="AF81" s="219"/>
      <c r="AG81" s="219"/>
      <c r="AH81" s="239"/>
      <c r="AI81" s="239"/>
      <c r="AJ81" s="239"/>
      <c r="AK81" s="239"/>
      <c r="AL81" s="239"/>
      <c r="AM81" s="239"/>
      <c r="AN81" s="239"/>
      <c r="AO81" s="239"/>
      <c r="AP81" s="239"/>
      <c r="AQ81" s="239"/>
      <c r="AR81" s="239"/>
      <c r="AS81" s="239"/>
      <c r="AT81" s="239"/>
      <c r="AU81" s="239"/>
      <c r="AV81" s="239"/>
      <c r="AW81" s="239"/>
      <c r="AX81" s="239"/>
      <c r="AY81" s="239"/>
      <c r="AZ81" s="239"/>
      <c r="BA81" s="239"/>
    </row>
    <row r="82" spans="1:55" s="224" customFormat="1" x14ac:dyDescent="0.25">
      <c r="A82" s="223"/>
      <c r="B82" s="217"/>
      <c r="D82" s="219"/>
      <c r="E82" s="219"/>
      <c r="F82" s="219"/>
      <c r="G82" s="219"/>
      <c r="H82" s="219"/>
      <c r="I82" s="219"/>
      <c r="J82" s="219"/>
      <c r="K82" s="219"/>
      <c r="L82" s="219"/>
      <c r="M82" s="219"/>
      <c r="N82" s="219"/>
      <c r="O82" s="219"/>
      <c r="P82" s="219"/>
      <c r="Q82" s="219"/>
      <c r="R82" s="219"/>
      <c r="S82" s="219"/>
      <c r="T82" s="219"/>
      <c r="U82" s="219"/>
      <c r="V82" s="219"/>
      <c r="W82" s="219"/>
      <c r="X82" s="219"/>
      <c r="Y82" s="219"/>
      <c r="Z82" s="219"/>
      <c r="AA82" s="219"/>
      <c r="AB82" s="219"/>
      <c r="AC82" s="219"/>
      <c r="AD82" s="219"/>
      <c r="AE82" s="219"/>
      <c r="AF82" s="219"/>
      <c r="AG82" s="219"/>
      <c r="AH82" s="239"/>
      <c r="AI82" s="239"/>
      <c r="AJ82" s="239"/>
      <c r="AK82" s="239"/>
      <c r="AL82" s="239"/>
      <c r="AM82" s="239"/>
      <c r="AN82" s="239"/>
      <c r="AO82" s="239"/>
      <c r="AP82" s="239"/>
      <c r="AQ82" s="239"/>
      <c r="AR82" s="239"/>
      <c r="AS82" s="239"/>
      <c r="AT82" s="239"/>
      <c r="AU82" s="239"/>
      <c r="AV82" s="239"/>
      <c r="AW82" s="239"/>
      <c r="AX82" s="239"/>
      <c r="AY82" s="239"/>
      <c r="AZ82" s="239"/>
      <c r="BA82" s="239"/>
    </row>
    <row r="83" spans="1:55" s="224" customFormat="1" x14ac:dyDescent="0.25">
      <c r="A83" s="217"/>
      <c r="C83" s="218"/>
      <c r="D83" s="219"/>
      <c r="E83" s="219"/>
      <c r="F83" s="219"/>
      <c r="G83" s="219"/>
      <c r="H83" s="219"/>
      <c r="I83" s="219"/>
      <c r="J83" s="219"/>
      <c r="K83" s="219"/>
      <c r="L83" s="219"/>
      <c r="M83" s="219"/>
      <c r="N83" s="219"/>
      <c r="O83" s="219"/>
      <c r="P83" s="219"/>
      <c r="Q83" s="219"/>
      <c r="R83" s="219"/>
      <c r="S83" s="219"/>
      <c r="T83" s="219"/>
      <c r="U83" s="219"/>
      <c r="V83" s="219"/>
      <c r="W83" s="219"/>
      <c r="X83" s="219"/>
      <c r="Y83" s="219"/>
      <c r="Z83" s="219"/>
      <c r="AA83" s="219"/>
      <c r="AB83" s="219"/>
      <c r="AC83" s="219"/>
      <c r="AD83" s="219"/>
      <c r="AE83" s="219"/>
      <c r="AF83" s="219"/>
      <c r="AG83" s="219"/>
      <c r="AH83" s="239"/>
      <c r="AI83" s="239"/>
      <c r="AJ83" s="239"/>
      <c r="AK83" s="239"/>
      <c r="AL83" s="239"/>
      <c r="AM83" s="239"/>
      <c r="AN83" s="239"/>
      <c r="AO83" s="239"/>
      <c r="AP83" s="239"/>
      <c r="AQ83" s="239"/>
      <c r="AR83" s="239"/>
      <c r="AS83" s="239"/>
      <c r="AT83" s="239"/>
      <c r="AU83" s="239"/>
      <c r="AV83" s="239"/>
      <c r="AW83" s="239"/>
      <c r="AX83" s="239"/>
      <c r="AY83" s="239"/>
      <c r="AZ83" s="239"/>
      <c r="BA83" s="239"/>
      <c r="BB83" s="239"/>
    </row>
    <row r="84" spans="1:55" s="224" customFormat="1" x14ac:dyDescent="0.25">
      <c r="A84" s="217"/>
      <c r="B84" s="220"/>
      <c r="C84" s="218"/>
      <c r="D84" s="219"/>
      <c r="E84" s="219"/>
      <c r="F84" s="219"/>
      <c r="G84" s="219"/>
      <c r="H84" s="219"/>
      <c r="I84" s="219"/>
      <c r="J84" s="219"/>
      <c r="K84" s="219"/>
      <c r="L84" s="219"/>
      <c r="M84" s="219"/>
      <c r="N84" s="219"/>
      <c r="O84" s="219"/>
      <c r="P84" s="219"/>
      <c r="Q84" s="219"/>
      <c r="R84" s="219"/>
      <c r="S84" s="219"/>
      <c r="T84" s="219"/>
      <c r="U84" s="219"/>
      <c r="V84" s="219"/>
      <c r="W84" s="219"/>
      <c r="X84" s="219"/>
      <c r="Y84" s="219"/>
      <c r="Z84" s="219"/>
      <c r="AA84" s="219"/>
      <c r="AB84" s="219"/>
      <c r="AC84" s="219"/>
      <c r="AD84" s="219"/>
      <c r="AE84" s="219"/>
      <c r="AF84" s="219"/>
      <c r="AG84" s="219"/>
      <c r="AH84" s="239"/>
      <c r="AI84" s="239"/>
      <c r="AJ84" s="239"/>
      <c r="AK84" s="239"/>
      <c r="AL84" s="239"/>
      <c r="AM84" s="239"/>
      <c r="AN84" s="239"/>
      <c r="AO84" s="239"/>
      <c r="AP84" s="239"/>
      <c r="AQ84" s="239"/>
      <c r="AR84" s="239"/>
      <c r="AS84" s="239"/>
      <c r="AT84" s="239"/>
      <c r="AU84" s="239"/>
      <c r="AV84" s="239"/>
      <c r="AW84" s="239"/>
      <c r="AX84" s="239"/>
      <c r="AY84" s="239"/>
      <c r="AZ84" s="239"/>
      <c r="BA84" s="239"/>
    </row>
    <row r="85" spans="1:55" s="224" customFormat="1" x14ac:dyDescent="0.25">
      <c r="A85" s="217"/>
      <c r="B85" s="221"/>
      <c r="C85" s="220"/>
      <c r="D85" s="222"/>
      <c r="E85" s="222"/>
      <c r="F85" s="222"/>
      <c r="G85" s="222"/>
      <c r="H85" s="222"/>
      <c r="I85" s="222"/>
      <c r="J85" s="222"/>
      <c r="K85" s="222"/>
      <c r="L85" s="222"/>
      <c r="M85" s="222"/>
      <c r="N85" s="222"/>
      <c r="O85" s="222"/>
      <c r="P85" s="222"/>
      <c r="Q85" s="222"/>
      <c r="R85" s="222"/>
      <c r="S85" s="222"/>
      <c r="T85" s="222"/>
      <c r="U85" s="222"/>
      <c r="V85" s="222"/>
      <c r="W85" s="222"/>
      <c r="X85" s="222"/>
      <c r="Y85" s="222"/>
      <c r="Z85" s="222"/>
      <c r="AA85" s="222"/>
      <c r="AB85" s="222"/>
      <c r="AC85" s="222"/>
      <c r="AD85" s="222"/>
      <c r="AE85" s="222"/>
      <c r="AF85" s="222"/>
      <c r="AG85" s="222"/>
      <c r="AH85" s="240"/>
      <c r="AI85" s="240"/>
      <c r="AJ85" s="240"/>
      <c r="AK85" s="240"/>
      <c r="AL85" s="240"/>
      <c r="AM85" s="240"/>
      <c r="AN85" s="240"/>
      <c r="AO85" s="240"/>
      <c r="AP85" s="240"/>
      <c r="AQ85" s="240"/>
      <c r="AR85" s="240"/>
      <c r="AS85" s="240"/>
      <c r="AT85" s="240"/>
      <c r="AU85" s="240"/>
      <c r="AV85" s="240"/>
      <c r="AW85" s="240"/>
      <c r="AX85" s="240"/>
      <c r="AY85" s="240"/>
      <c r="AZ85" s="240"/>
      <c r="BA85" s="240"/>
    </row>
    <row r="86" spans="1:55" s="224" customFormat="1" x14ac:dyDescent="0.25">
      <c r="A86" s="217"/>
      <c r="C86" s="221"/>
      <c r="D86" s="232"/>
      <c r="E86" s="233"/>
      <c r="F86" s="222"/>
      <c r="G86" s="222"/>
      <c r="H86" s="222"/>
      <c r="I86" s="222"/>
      <c r="J86" s="222"/>
      <c r="K86" s="222"/>
      <c r="L86" s="222"/>
      <c r="M86" s="222"/>
      <c r="N86" s="222"/>
      <c r="O86" s="222"/>
      <c r="P86" s="222"/>
      <c r="Q86" s="222"/>
      <c r="R86" s="222"/>
      <c r="S86" s="222"/>
      <c r="T86" s="222"/>
      <c r="U86" s="222"/>
      <c r="V86" s="222"/>
      <c r="W86" s="222"/>
      <c r="X86" s="222"/>
      <c r="Y86" s="222"/>
      <c r="Z86" s="222"/>
      <c r="AA86" s="222"/>
      <c r="AB86" s="222"/>
      <c r="AC86" s="222"/>
      <c r="AD86" s="222"/>
      <c r="AE86" s="222"/>
      <c r="AF86" s="222"/>
      <c r="AG86" s="222"/>
      <c r="AH86" s="240"/>
      <c r="AI86" s="240"/>
      <c r="AJ86" s="240"/>
      <c r="AK86" s="240"/>
      <c r="AL86" s="240"/>
      <c r="AM86" s="240"/>
      <c r="AN86" s="240"/>
      <c r="AO86" s="240"/>
      <c r="AP86" s="240"/>
      <c r="AQ86" s="240"/>
      <c r="AR86" s="240"/>
      <c r="AS86" s="240"/>
      <c r="AT86" s="240"/>
      <c r="AU86" s="240"/>
      <c r="AV86" s="240"/>
      <c r="AW86" s="240"/>
      <c r="AX86" s="240"/>
      <c r="AY86" s="240"/>
      <c r="AZ86" s="240"/>
      <c r="BA86" s="240"/>
      <c r="BB86" s="240"/>
      <c r="BC86" s="240"/>
    </row>
    <row r="87" spans="1:55" s="224" customFormat="1" x14ac:dyDescent="0.25">
      <c r="A87" s="215"/>
      <c r="B87" s="234"/>
      <c r="C87" s="218"/>
      <c r="D87" s="222"/>
      <c r="E87" s="222"/>
      <c r="F87" s="222"/>
      <c r="G87" s="222"/>
      <c r="H87" s="222"/>
      <c r="I87" s="222"/>
      <c r="J87" s="222"/>
      <c r="K87" s="222"/>
      <c r="L87" s="222"/>
      <c r="M87" s="222"/>
      <c r="N87" s="222"/>
      <c r="O87" s="222"/>
      <c r="P87" s="222"/>
      <c r="Q87" s="222"/>
      <c r="R87" s="222"/>
      <c r="S87" s="222"/>
      <c r="T87" s="222"/>
      <c r="U87" s="222"/>
      <c r="V87" s="222"/>
      <c r="W87" s="222"/>
      <c r="X87" s="222"/>
      <c r="Y87" s="222"/>
      <c r="Z87" s="222"/>
      <c r="AA87" s="222"/>
      <c r="AB87" s="222"/>
      <c r="AC87" s="222"/>
      <c r="AD87" s="222"/>
      <c r="AE87" s="222"/>
      <c r="AF87" s="222"/>
      <c r="AG87" s="222"/>
      <c r="AH87" s="240"/>
      <c r="AI87" s="240"/>
      <c r="AJ87" s="240"/>
      <c r="AK87" s="240"/>
      <c r="AL87" s="240"/>
      <c r="AM87" s="240"/>
      <c r="AN87" s="240"/>
      <c r="AO87" s="240"/>
      <c r="AP87" s="240"/>
      <c r="AQ87" s="240"/>
      <c r="AR87" s="240"/>
      <c r="AS87" s="240"/>
      <c r="AT87" s="240"/>
      <c r="AU87" s="240"/>
      <c r="AV87" s="240"/>
      <c r="AW87" s="240"/>
      <c r="AX87" s="240"/>
      <c r="AY87" s="240"/>
      <c r="AZ87" s="240"/>
      <c r="BA87" s="240"/>
      <c r="BB87" s="240"/>
      <c r="BC87" s="240"/>
    </row>
    <row r="88" spans="1:55" s="224" customFormat="1" x14ac:dyDescent="0.25">
      <c r="A88" s="217"/>
      <c r="C88" s="221"/>
      <c r="D88" s="232"/>
      <c r="E88" s="232"/>
      <c r="F88" s="232"/>
      <c r="G88" s="232"/>
      <c r="H88" s="232"/>
      <c r="I88" s="232"/>
      <c r="J88" s="232"/>
      <c r="K88" s="232"/>
      <c r="L88" s="232"/>
      <c r="M88" s="232"/>
      <c r="N88" s="232"/>
      <c r="O88" s="232"/>
      <c r="P88" s="232"/>
      <c r="Q88" s="232"/>
      <c r="R88" s="232"/>
      <c r="S88" s="222"/>
      <c r="T88" s="222"/>
      <c r="U88" s="222"/>
      <c r="V88" s="222"/>
      <c r="W88" s="222"/>
      <c r="X88" s="222"/>
      <c r="Y88" s="222"/>
      <c r="Z88" s="222"/>
      <c r="AA88" s="222"/>
      <c r="AB88" s="222"/>
      <c r="AC88" s="222"/>
      <c r="AD88" s="222"/>
      <c r="AE88" s="222"/>
      <c r="AF88" s="222"/>
      <c r="AG88" s="222"/>
      <c r="AH88" s="240"/>
      <c r="AI88" s="240"/>
      <c r="AJ88" s="240"/>
      <c r="AK88" s="240"/>
      <c r="AL88" s="240"/>
      <c r="AM88" s="240"/>
      <c r="AN88" s="240"/>
      <c r="AO88" s="240"/>
      <c r="AP88" s="240"/>
      <c r="AQ88" s="240"/>
      <c r="AR88" s="240"/>
      <c r="AS88" s="240"/>
      <c r="AT88" s="240"/>
      <c r="AU88" s="240"/>
      <c r="AV88" s="240"/>
      <c r="AW88" s="240"/>
      <c r="AX88" s="240"/>
      <c r="AY88" s="240"/>
      <c r="AZ88" s="240"/>
      <c r="BA88" s="240"/>
      <c r="BB88" s="240"/>
      <c r="BC88" s="240"/>
    </row>
    <row r="89" spans="1:55" s="224" customFormat="1" x14ac:dyDescent="0.25">
      <c r="A89" s="215"/>
      <c r="C89" s="221"/>
      <c r="D89" s="222"/>
      <c r="E89" s="222"/>
      <c r="F89" s="222"/>
      <c r="G89" s="222"/>
      <c r="H89" s="222"/>
      <c r="I89" s="222"/>
      <c r="J89" s="222"/>
      <c r="K89" s="222"/>
      <c r="L89" s="222"/>
      <c r="M89" s="222"/>
      <c r="N89" s="222"/>
      <c r="O89" s="222"/>
      <c r="P89" s="222"/>
      <c r="Q89" s="222"/>
      <c r="R89" s="222"/>
      <c r="S89" s="222"/>
      <c r="T89" s="222"/>
      <c r="U89" s="222"/>
      <c r="V89" s="222"/>
      <c r="W89" s="222"/>
      <c r="X89" s="222"/>
      <c r="Y89" s="222"/>
      <c r="Z89" s="222"/>
      <c r="AA89" s="222"/>
      <c r="AB89" s="222"/>
      <c r="AC89" s="222"/>
      <c r="AD89" s="222"/>
      <c r="AE89" s="222"/>
      <c r="AF89" s="222"/>
      <c r="AG89" s="222"/>
      <c r="AH89" s="240"/>
      <c r="AI89" s="240"/>
      <c r="AJ89" s="240"/>
      <c r="AK89" s="240"/>
      <c r="AL89" s="240"/>
      <c r="AM89" s="240"/>
      <c r="AN89" s="240"/>
      <c r="AO89" s="240"/>
      <c r="AP89" s="240"/>
      <c r="AQ89" s="240"/>
      <c r="AR89" s="240"/>
      <c r="AS89" s="240"/>
      <c r="AT89" s="240"/>
      <c r="AU89" s="240"/>
      <c r="AV89" s="240"/>
      <c r="AW89" s="240"/>
      <c r="AX89" s="240"/>
      <c r="AY89" s="240"/>
      <c r="AZ89" s="240"/>
      <c r="BA89" s="240"/>
      <c r="BB89" s="242"/>
      <c r="BC89" s="240"/>
    </row>
    <row r="90" spans="1:55" x14ac:dyDescent="0.25">
      <c r="X90" s="145"/>
      <c r="Y90" s="145"/>
      <c r="Z90" s="145"/>
      <c r="AA90" s="145"/>
      <c r="AB90" s="145"/>
      <c r="AC90" s="145"/>
      <c r="AD90" s="145"/>
      <c r="AE90" s="145"/>
      <c r="AF90" s="145"/>
      <c r="AG90" s="145"/>
      <c r="AH90" s="236"/>
      <c r="AI90" s="236"/>
      <c r="AJ90" s="236"/>
      <c r="AK90" s="236"/>
      <c r="AL90" s="236"/>
      <c r="AM90" s="236"/>
      <c r="AN90" s="236"/>
      <c r="AO90" s="236"/>
      <c r="AP90" s="236"/>
      <c r="AQ90" s="236"/>
      <c r="AR90" s="236"/>
      <c r="AS90" s="236"/>
      <c r="AT90" s="236"/>
      <c r="AU90" s="236"/>
      <c r="AV90" s="236"/>
      <c r="AW90" s="236"/>
      <c r="AX90" s="236"/>
      <c r="AY90" s="236"/>
      <c r="AZ90" s="236"/>
      <c r="BA90" s="236"/>
    </row>
  </sheetData>
  <pageMargins left="0.25" right="0.25" top="0.75" bottom="0.75" header="0.3" footer="0.3"/>
  <pageSetup paperSize="3" scale="78" pageOrder="overThenDown" orientation="landscape" horizontalDpi="0" verticalDpi="0" r:id="rId1"/>
  <colBreaks count="1" manualBreakCount="1">
    <brk id="15" max="74"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B6C3A9618347A743A623674C1405BB0A" ma:contentTypeVersion="18" ma:contentTypeDescription="Create a new document." ma:contentTypeScope="" ma:versionID="a7c7a262ba1827f35a0031844192691d">
  <xsd:schema xmlns:xsd="http://www.w3.org/2001/XMLSchema" xmlns:xs="http://www.w3.org/2001/XMLSchema" xmlns:p="http://schemas.microsoft.com/office/2006/metadata/properties" xmlns:ns2="99e3e400-be22-404f-9b34-cf4782344052" xmlns:ns3="6d642db6-3740-4d73-b211-959beae2d4e0" targetNamespace="http://schemas.microsoft.com/office/2006/metadata/properties" ma:root="true" ma:fieldsID="1ee0b7ea307a9ac09bd42444fed7aae7" ns2:_="" ns3:_="">
    <xsd:import namespace="99e3e400-be22-404f-9b34-cf4782344052"/>
    <xsd:import namespace="6d642db6-3740-4d73-b211-959beae2d4e0"/>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Location" minOccurs="0"/>
                <xsd:element ref="ns2:MediaServiceGenerationTime" minOccurs="0"/>
                <xsd:element ref="ns2:MediaServiceEventHashCode" minOccurs="0"/>
                <xsd:element ref="ns2:MediaLengthInSeconds" minOccurs="0"/>
                <xsd:element ref="ns3:SharedWithUsers" minOccurs="0"/>
                <xsd:element ref="ns3:SharedWithDetails" minOccurs="0"/>
                <xsd:element ref="ns2:MediaServiceAutoKeyPoints" minOccurs="0"/>
                <xsd:element ref="ns2:MediaServiceKeyPoints" minOccurs="0"/>
                <xsd:element ref="ns2:lcf76f155ced4ddcb4097134ff3c332f" minOccurs="0"/>
                <xsd:element ref="ns3:TaxCatchAll" minOccurs="0"/>
                <xsd:element ref="ns2:MediaServiceOCR"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9e3e400-be22-404f-9b34-cf478234405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d543024e-8e27-462e-a1a0-0d13c0da81a2" ma:termSetId="09814cd3-568e-fe90-9814-8d621ff8fb84" ma:anchorId="fba54fb3-c3e1-fe81-a776-ca4b69148c4d" ma:open="true" ma:isKeyword="false">
      <xsd:complexType>
        <xsd:sequence>
          <xsd:element ref="pc:Terms" minOccurs="0" maxOccurs="1"/>
        </xsd:sequence>
      </xsd:complexType>
    </xsd:element>
    <xsd:element name="MediaServiceOCR" ma:index="23" nillable="true" ma:displayName="Extracted Text" ma:internalName="MediaServiceOCR" ma:readOnly="true">
      <xsd:simpleType>
        <xsd:restriction base="dms:Note">
          <xsd:maxLength value="255"/>
        </xsd:restriction>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d642db6-3740-4d73-b211-959beae2d4e0"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f41e84cb-a075-469c-9d48-c2de940ebd34}" ma:internalName="TaxCatchAll" ma:showField="CatchAllData" ma:web="6d642db6-3740-4d73-b211-959beae2d4e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9e3e400-be22-404f-9b34-cf4782344052">
      <Terms xmlns="http://schemas.microsoft.com/office/infopath/2007/PartnerControls"/>
    </lcf76f155ced4ddcb4097134ff3c332f>
    <TaxCatchAll xmlns="6d642db6-3740-4d73-b211-959beae2d4e0" xsi:nil="true"/>
  </documentManagement>
</p:properties>
</file>

<file path=customXml/itemProps1.xml><?xml version="1.0" encoding="utf-8"?>
<ds:datastoreItem xmlns:ds="http://schemas.openxmlformats.org/officeDocument/2006/customXml" ds:itemID="{42B552B2-3F0E-4E2F-8C59-F9E55F363BA9}">
  <ds:schemaRefs>
    <ds:schemaRef ds:uri="http://schemas.microsoft.com/sharepoint/v3/contenttype/forms"/>
  </ds:schemaRefs>
</ds:datastoreItem>
</file>

<file path=customXml/itemProps2.xml><?xml version="1.0" encoding="utf-8"?>
<ds:datastoreItem xmlns:ds="http://schemas.openxmlformats.org/officeDocument/2006/customXml" ds:itemID="{2FAE7A2F-0E40-4EBD-8F75-937A55AE0A07}"/>
</file>

<file path=customXml/itemProps3.xml><?xml version="1.0" encoding="utf-8"?>
<ds:datastoreItem xmlns:ds="http://schemas.openxmlformats.org/officeDocument/2006/customXml" ds:itemID="{4ED97559-E827-4430-8D8F-98E11A7847A7}">
  <ds:schemaRefs>
    <ds:schemaRef ds:uri="http://schemas.microsoft.com/office/2006/metadata/properties"/>
    <ds:schemaRef ds:uri="http://schemas.microsoft.com/office/infopath/2007/PartnerControls"/>
    <ds:schemaRef ds:uri="36fc5127-67d3-40ea-8f85-3de1dc5e7b52"/>
    <ds:schemaRef ds:uri="1369267a-db77-430e-b0c1-9a1bbade846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Sources</vt:lpstr>
      <vt:lpstr>Uses</vt:lpstr>
      <vt:lpstr>Rent Revenue</vt:lpstr>
      <vt:lpstr>Operations &amp; Cashflow</vt:lpstr>
      <vt:lpstr>'Operations &amp; Cashflow'!Print_Area</vt:lpstr>
      <vt:lpstr>Sources!Print_Area</vt:lpstr>
      <vt:lpstr>Uses!Print_Area</vt:lpstr>
      <vt:lpstr>'Operations &amp; Cashflow'!Print_Titles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Ben Loftis</dc:creator>
  <cp:lastModifiedBy>Ben Loftis</cp:lastModifiedBy>
  <cp:lastPrinted>2024-03-01T07:46:31Z</cp:lastPrinted>
  <dcterms:created xsi:type="dcterms:W3CDTF">2024-03-01T06:07:32Z</dcterms:created>
  <dcterms:modified xsi:type="dcterms:W3CDTF">2024-03-01T08:53:46Z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0x010100B6C3A9618347A743A623674C1405BB0A</vt:lpwstr>
  </property>
  <property fmtid="{D5CDD505-2E9C-101B-9397-08002B2CF9AE}" pid="3" name="MediaServiceImageTags">
    <vt:lpwstr/>
  </property>
</Properties>
</file>